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D\Finance\Agency Purchase Order\"/>
    </mc:Choice>
  </mc:AlternateContent>
  <xr:revisionPtr revIDLastSave="0" documentId="13_ncr:1_{D55D1F1B-15C3-4611-8A6A-EFA23EE1F507}" xr6:coauthVersionLast="45" xr6:coauthVersionMax="45" xr10:uidLastSave="{00000000-0000-0000-0000-000000000000}"/>
  <bookViews>
    <workbookView xWindow="-108" yWindow="-108" windowWidth="23256" windowHeight="12576" tabRatio="865" xr2:uid="{00000000-000D-0000-FFFF-FFFF00000000}"/>
  </bookViews>
  <sheets>
    <sheet name="PO_Agency Residential" sheetId="9" r:id="rId1"/>
    <sheet name="PO_RICLAS with day" sheetId="15" r:id="rId2"/>
    <sheet name="PO_RICLAS only" sheetId="13" r:id="rId3"/>
    <sheet name="PO_Agency Community" sheetId="11" r:id="rId4"/>
    <sheet name="Addendum 1" sheetId="1" r:id="rId5"/>
  </sheets>
  <definedNames>
    <definedName name="_xlnm.Print_Area" localSheetId="4">'Addendum 1'!$A$1:$J$55</definedName>
    <definedName name="_xlnm.Print_Area" localSheetId="3">'PO_Agency Community'!$A$1:$O$63</definedName>
    <definedName name="_xlnm.Print_Area" localSheetId="0">'PO_Agency Residential'!$A$1:$O$106</definedName>
    <definedName name="_xlnm.Print_Area" localSheetId="2">'PO_RICLAS only'!$A$1:$O$51</definedName>
    <definedName name="_xlnm.Print_Area" localSheetId="1">'PO_RICLAS with day'!$A$1:$O$97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1" l="1"/>
  <c r="L21" i="11" l="1"/>
  <c r="M48" i="9" l="1"/>
  <c r="M54" i="11"/>
  <c r="M39" i="15" l="1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13" i="15"/>
  <c r="K39" i="15" l="1"/>
  <c r="L12" i="13"/>
  <c r="L25" i="11" l="1"/>
  <c r="L24" i="11"/>
  <c r="L26" i="11"/>
  <c r="L22" i="11"/>
  <c r="L27" i="11" l="1"/>
  <c r="L18" i="9" l="1"/>
  <c r="L12" i="9"/>
  <c r="L50" i="11" l="1"/>
  <c r="L45" i="9"/>
  <c r="L49" i="11" l="1"/>
  <c r="L31" i="9" l="1"/>
  <c r="L37" i="11" l="1"/>
  <c r="L42" i="11" l="1"/>
  <c r="L41" i="11"/>
  <c r="L40" i="11"/>
  <c r="L36" i="9"/>
  <c r="L35" i="9"/>
  <c r="L21" i="9"/>
  <c r="L23" i="9"/>
  <c r="L22" i="9"/>
  <c r="L20" i="11"/>
  <c r="L12" i="11" l="1"/>
  <c r="L39" i="9"/>
  <c r="L38" i="9"/>
  <c r="L44" i="11"/>
  <c r="L43" i="11"/>
  <c r="L44" i="9" l="1"/>
  <c r="L43" i="9"/>
  <c r="L42" i="9"/>
  <c r="L41" i="9"/>
  <c r="L40" i="9"/>
  <c r="L37" i="9"/>
  <c r="L34" i="9"/>
  <c r="L33" i="9"/>
  <c r="L32" i="9"/>
  <c r="K48" i="9" l="1"/>
  <c r="L48" i="11"/>
  <c r="L47" i="11"/>
  <c r="L46" i="11"/>
  <c r="L45" i="11"/>
  <c r="L39" i="11"/>
  <c r="L36" i="11"/>
  <c r="L38" i="11"/>
  <c r="L28" i="11" l="1"/>
  <c r="K54" i="11" s="1"/>
</calcChain>
</file>

<file path=xl/sharedStrings.xml><?xml version="1.0" encoding="utf-8"?>
<sst xmlns="http://schemas.openxmlformats.org/spreadsheetml/2006/main" count="813" uniqueCount="241">
  <si>
    <t>Daily</t>
  </si>
  <si>
    <t>Day Programs</t>
  </si>
  <si>
    <t>Center-Based Day Program</t>
  </si>
  <si>
    <t>Community-Based Day Program</t>
  </si>
  <si>
    <t>Home-Based Day Program</t>
  </si>
  <si>
    <t>Other Day Activities</t>
  </si>
  <si>
    <t>Prevocational Training</t>
  </si>
  <si>
    <t>Job Development or Assessment</t>
  </si>
  <si>
    <t>Transportation to/from Day Activity</t>
  </si>
  <si>
    <t>Community Based Supports- standard</t>
  </si>
  <si>
    <t>Community Based Supports- professional staff</t>
  </si>
  <si>
    <t>Natural Supports Training- standard</t>
  </si>
  <si>
    <t>Natural Supports Training- professional staff</t>
  </si>
  <si>
    <t>Respite- standard</t>
  </si>
  <si>
    <t>Respite- overnight</t>
  </si>
  <si>
    <t>Services for Individuals who Self Direct</t>
  </si>
  <si>
    <t>Supports Brokerage</t>
  </si>
  <si>
    <t>Staffing Level (staff : client)</t>
  </si>
  <si>
    <t>1:5</t>
  </si>
  <si>
    <t>1:3</t>
  </si>
  <si>
    <t>1:2</t>
  </si>
  <si>
    <t>1:1</t>
  </si>
  <si>
    <t>1:6</t>
  </si>
  <si>
    <t>1:4</t>
  </si>
  <si>
    <t>Level of Need (Assigned by BHDDH)</t>
  </si>
  <si>
    <t xml:space="preserve"> </t>
  </si>
  <si>
    <t>Unit</t>
  </si>
  <si>
    <t>Hourly</t>
  </si>
  <si>
    <t>Per Trip</t>
  </si>
  <si>
    <t>Avatar</t>
  </si>
  <si>
    <t>Blackstone Valley Arc</t>
  </si>
  <si>
    <t>Corliss Institute</t>
  </si>
  <si>
    <t>Cove Center</t>
  </si>
  <si>
    <t>Gateways to Change</t>
  </si>
  <si>
    <t>JRI</t>
  </si>
  <si>
    <t>LIFE</t>
  </si>
  <si>
    <t>Looking Upwards</t>
  </si>
  <si>
    <t>Perspectives</t>
  </si>
  <si>
    <t>Re-Focus</t>
  </si>
  <si>
    <t>Rocky Knoll</t>
  </si>
  <si>
    <t>ABE</t>
  </si>
  <si>
    <t>Community Living</t>
  </si>
  <si>
    <t>Trudeau Center</t>
  </si>
  <si>
    <t>UCP</t>
  </si>
  <si>
    <t>West Bay</t>
  </si>
  <si>
    <t>Frank Olean Center</t>
  </si>
  <si>
    <t>Maher Center</t>
  </si>
  <si>
    <t>Proability</t>
  </si>
  <si>
    <t>Town of Coventry</t>
  </si>
  <si>
    <t>RHD</t>
  </si>
  <si>
    <t>Whitmarsh</t>
  </si>
  <si>
    <t>Work Opp Unlim</t>
  </si>
  <si>
    <t>Opport Unlim</t>
  </si>
  <si>
    <t>x</t>
  </si>
  <si>
    <t>1-5</t>
  </si>
  <si>
    <t>6-7</t>
  </si>
  <si>
    <t>The agency you have selected to work with is……..</t>
  </si>
  <si>
    <t>The street address where you will reside is ………..</t>
  </si>
  <si>
    <t>(For SLA only) The host family member's name is …</t>
  </si>
  <si>
    <t>The name of your selected Support Coordinator is …</t>
  </si>
  <si>
    <t>Signature of Participant (or Legally Authorized Representative)</t>
  </si>
  <si>
    <t>Date (month/day/year)</t>
  </si>
  <si>
    <t>Name of Participant Submitting this Purchase Order</t>
  </si>
  <si>
    <t>PART A: Support Coordination is required in each individual's Personal Budget</t>
  </si>
  <si>
    <t>PART B: Community Supports</t>
  </si>
  <si>
    <t>Community-Based Services</t>
  </si>
  <si>
    <t>Transportation</t>
  </si>
  <si>
    <t>All Levels</t>
  </si>
  <si>
    <t>Signature of Representative from Agency #1</t>
  </si>
  <si>
    <t>Signature of Representative from Agency #2</t>
  </si>
  <si>
    <t>Agency Selected to                                         Provide Service</t>
  </si>
  <si>
    <t>U5</t>
  </si>
  <si>
    <t>U6</t>
  </si>
  <si>
    <t>U7</t>
  </si>
  <si>
    <t>U8</t>
  </si>
  <si>
    <t>TF</t>
  </si>
  <si>
    <t>UA</t>
  </si>
  <si>
    <t>TG</t>
  </si>
  <si>
    <t>1:4 or 1:5</t>
  </si>
  <si>
    <t>1:9 or 1:10</t>
  </si>
  <si>
    <t>1:6,1:7,or 1:8</t>
  </si>
  <si>
    <t>Seven Hills</t>
  </si>
  <si>
    <t>Spurwink RI</t>
  </si>
  <si>
    <t>24 Hour Residential Modifier/Units of Service (Col F)</t>
  </si>
  <si>
    <t>Support Coordination Modifier/Units of Service (Col F)</t>
  </si>
  <si>
    <t>Participant Directed Services</t>
  </si>
  <si>
    <t>Service</t>
  </si>
  <si>
    <t>Participant Directed Goods (Workers Comp, other)</t>
  </si>
  <si>
    <t>Lifeshare</t>
  </si>
  <si>
    <t>To Date</t>
  </si>
  <si>
    <t>Purchase Order for the period:                    From Date</t>
  </si>
  <si>
    <t>Unit Increment</t>
  </si>
  <si>
    <t>Trip</t>
  </si>
  <si>
    <t>15 min</t>
  </si>
  <si>
    <t>Day</t>
  </si>
  <si>
    <t>Hour</t>
  </si>
  <si>
    <t>Enter Units</t>
  </si>
  <si>
    <t>Modifier</t>
  </si>
  <si>
    <t>US</t>
  </si>
  <si>
    <t>UR</t>
  </si>
  <si>
    <t>UQ</t>
  </si>
  <si>
    <t>UP</t>
  </si>
  <si>
    <t>UN</t>
  </si>
  <si>
    <t xml:space="preserve">Make your selection(s) related to Community Supports. </t>
  </si>
  <si>
    <t>Make your selection(s) related to Day Activities.</t>
  </si>
  <si>
    <t>Living Innovations</t>
  </si>
  <si>
    <t>RICLAS</t>
  </si>
  <si>
    <t xml:space="preserve">Center-Based Day Program </t>
  </si>
  <si>
    <t xml:space="preserve">Home-Based Day Program </t>
  </si>
  <si>
    <t xml:space="preserve">Prevocational Training </t>
  </si>
  <si>
    <t>PART B: Residential Supports</t>
  </si>
  <si>
    <t>Month</t>
  </si>
  <si>
    <t>Days</t>
  </si>
  <si>
    <t>Emergency Respite</t>
  </si>
  <si>
    <t>Lifeline</t>
  </si>
  <si>
    <t>Respite- Per Diem</t>
  </si>
  <si>
    <t>Signature of Representative from Agency #3</t>
  </si>
  <si>
    <t>Residence Type</t>
  </si>
  <si>
    <t>L6</t>
  </si>
  <si>
    <t>1:8</t>
  </si>
  <si>
    <t>Enter only on those lines where you are making a service request.  Leave the remaining lines blank.</t>
  </si>
  <si>
    <t>1:10</t>
  </si>
  <si>
    <t>A</t>
  </si>
  <si>
    <t>B</t>
  </si>
  <si>
    <t>C</t>
  </si>
  <si>
    <t>D</t>
  </si>
  <si>
    <t>E</t>
  </si>
  <si>
    <t>Tier/Ratio Selected by Individual</t>
  </si>
  <si>
    <t>Current Address</t>
  </si>
  <si>
    <t>Professional Services While at Day Program</t>
  </si>
  <si>
    <t>Independent Community Living</t>
  </si>
  <si>
    <t>Staff. Level</t>
  </si>
  <si>
    <t>Professional Services While at a Day Program</t>
  </si>
  <si>
    <t>Access to Overnight Shared Supports-Per Diem</t>
  </si>
  <si>
    <t>Residential Supports</t>
  </si>
  <si>
    <t>Shared Living</t>
  </si>
  <si>
    <t>Tier A, B, C (1-5)</t>
  </si>
  <si>
    <t>Tier D, E (6-7)</t>
  </si>
  <si>
    <t>Tier E (1:1)</t>
  </si>
  <si>
    <t>Tier D (1:3)</t>
  </si>
  <si>
    <t>Tier C (1:5)</t>
  </si>
  <si>
    <t>Tier B (1:8)</t>
  </si>
  <si>
    <t>Tier A (1:10)</t>
  </si>
  <si>
    <t>Tier D (1:2)</t>
  </si>
  <si>
    <t>Tier A (U5)</t>
  </si>
  <si>
    <t>Tier B (U6)</t>
  </si>
  <si>
    <t>Tier C (U7)</t>
  </si>
  <si>
    <t>Tier D (UA)</t>
  </si>
  <si>
    <t>Tier E (TG)</t>
  </si>
  <si>
    <t>Tier/Mod.</t>
  </si>
  <si>
    <t>Tier A (1-5)</t>
  </si>
  <si>
    <t>Tier B (1-5)</t>
  </si>
  <si>
    <t>Tier C (1-5)</t>
  </si>
  <si>
    <t>Tier D (6-7)</t>
  </si>
  <si>
    <t>Tier E (6-7)</t>
  </si>
  <si>
    <t>Tier E</t>
  </si>
  <si>
    <t>Tier D</t>
  </si>
  <si>
    <t>Tier C</t>
  </si>
  <si>
    <t>Tier B</t>
  </si>
  <si>
    <t>Tier A</t>
  </si>
  <si>
    <t>Tier A(U5)</t>
  </si>
  <si>
    <t>Tier B(U6)</t>
  </si>
  <si>
    <t>Tier C(U7)</t>
  </si>
  <si>
    <t>Tier D(UA)</t>
  </si>
  <si>
    <t>Tier E(TG)</t>
  </si>
  <si>
    <t>Access to Overnight Shared Supports- Per Diem</t>
  </si>
  <si>
    <t>1:2 UN</t>
  </si>
  <si>
    <t>1:3 UP</t>
  </si>
  <si>
    <t>1:4 UQ</t>
  </si>
  <si>
    <t>1:5 UR</t>
  </si>
  <si>
    <t>1:6 US</t>
  </si>
  <si>
    <t>Job Coaching (Formerly Supported Employment)</t>
  </si>
  <si>
    <t>Job Retention</t>
  </si>
  <si>
    <t xml:space="preserve">AccessPoint RI </t>
  </si>
  <si>
    <t>(For SLA only) Professional Supports</t>
  </si>
  <si>
    <t>(For SLA Only) Professional Supports</t>
  </si>
  <si>
    <t>Comm. Res. Tier A</t>
  </si>
  <si>
    <t>Comm. Res. Tier B</t>
  </si>
  <si>
    <t>Comm. Res. Tier C</t>
  </si>
  <si>
    <t>Comm. Res. Tier D</t>
  </si>
  <si>
    <t>Comm. Res. Tier E</t>
  </si>
  <si>
    <t>Non-Congregant Res. Tier A</t>
  </si>
  <si>
    <t>Non-Congregant Res. Tier B</t>
  </si>
  <si>
    <t>Non-Congregant Res. Tier D</t>
  </si>
  <si>
    <t>Non-Congregant Res. Tier C</t>
  </si>
  <si>
    <t>Non-Congregant Res. Tier E</t>
  </si>
  <si>
    <t>SLA Tier A</t>
  </si>
  <si>
    <t>SLA Tier B</t>
  </si>
  <si>
    <t>SLA Tier C</t>
  </si>
  <si>
    <t>SLA Tier D</t>
  </si>
  <si>
    <t>SLA Tier E</t>
  </si>
  <si>
    <t>Jewish Family Services</t>
  </si>
  <si>
    <t>SLA Respite</t>
  </si>
  <si>
    <t>Job Coaching</t>
  </si>
  <si>
    <t>Approved L9 in $</t>
  </si>
  <si>
    <t>RIPTA</t>
  </si>
  <si>
    <t>Goodwill Industries</t>
  </si>
  <si>
    <t>Work Inc.</t>
  </si>
  <si>
    <t>MID NUMBER</t>
  </si>
  <si>
    <t>MID Number</t>
  </si>
  <si>
    <t>Totals</t>
  </si>
  <si>
    <t xml:space="preserve">Totals: </t>
  </si>
  <si>
    <t>Support Coordination Rates Paid to Providers</t>
  </si>
  <si>
    <t>Support Coordination</t>
  </si>
  <si>
    <t>Tier A (1:5 U5 U1)</t>
  </si>
  <si>
    <t>Tier B (1:5 U6 U1)</t>
  </si>
  <si>
    <t>Tier C (1:2 U7 U1)</t>
  </si>
  <si>
    <t>Tier D (1:1 UA U1)</t>
  </si>
  <si>
    <t>Tier E (1:1 TG U1)</t>
  </si>
  <si>
    <t>Tier E (1:1 TG)</t>
  </si>
  <si>
    <t>Tier D (1:2 UA)</t>
  </si>
  <si>
    <t>Tier C (1:5 U7)</t>
  </si>
  <si>
    <t>Tier B (1:8 U6)</t>
  </si>
  <si>
    <t>Tier A (1:10 U5)</t>
  </si>
  <si>
    <t>Kaleidoscope</t>
  </si>
  <si>
    <t>Easterseals RI</t>
  </si>
  <si>
    <t>Fogarty Center 4144</t>
  </si>
  <si>
    <t>Fogarty Center 3370</t>
  </si>
  <si>
    <t>Signature of Representative from RICLAS</t>
  </si>
  <si>
    <t>PART A: Residential Supports</t>
  </si>
  <si>
    <t>Community Residences</t>
  </si>
  <si>
    <t>Becket Academy</t>
  </si>
  <si>
    <t>DHS Rite At Home</t>
  </si>
  <si>
    <t>Schedule of Rates Paid to Providers Effective October 1, 2019 for Use in Personal Budget Development</t>
  </si>
  <si>
    <t xml:space="preserve">PART C: Day Activities  - </t>
  </si>
  <si>
    <t xml:space="preserve">PART B: Day Activities </t>
  </si>
  <si>
    <t xml:space="preserve">PART C: Day Activities  </t>
  </si>
  <si>
    <t>Bridges</t>
  </si>
  <si>
    <t>Per Service</t>
  </si>
  <si>
    <t>Annual Purchase Order for Individuals Receiving 24 Hour Residential Supports Under the Agency Model</t>
  </si>
  <si>
    <t>Annual Purchase Order for Individuals Receiving Community Supports Under the Agency Model</t>
  </si>
  <si>
    <t>Living With Relative</t>
  </si>
  <si>
    <t>Apartment or House</t>
  </si>
  <si>
    <t>Community-Base Day Program</t>
  </si>
  <si>
    <t>Annual Tier Dollars</t>
  </si>
  <si>
    <t xml:space="preserve">This document is intended to be used by individuals and their families to select the services they want in support of their Individualized Service Plan.  </t>
  </si>
  <si>
    <t xml:space="preserve">This document is intended to be used by individuals and their families to select the services they want to support of their Individualized Service Plan.  </t>
  </si>
  <si>
    <r>
      <t xml:space="preserve">Assistive Technology </t>
    </r>
    <r>
      <rPr>
        <b/>
        <sz val="10"/>
        <color rgb="FF000000"/>
        <rFont val="Arial"/>
        <family val="2"/>
      </rPr>
      <t>(Prior Approval Required)</t>
    </r>
  </si>
  <si>
    <r>
      <t xml:space="preserve">Assistive Technologoy </t>
    </r>
    <r>
      <rPr>
        <b/>
        <sz val="10"/>
        <color rgb="FF000000"/>
        <rFont val="Arial"/>
        <family val="2"/>
      </rPr>
      <t>(Prior Approval Required)</t>
    </r>
  </si>
  <si>
    <t xml:space="preserve">Job Coaching </t>
  </si>
  <si>
    <t>Work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</si>
</sst>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indexed="8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6" fillId="0" borderId="0"/>
    <xf numFmtId="0" fontId="11" fillId="0" borderId="0"/>
    <xf numFmtId="0" fontId="7" fillId="0" borderId="0"/>
    <xf numFmtId="0" fontId="1" fillId="0" borderId="0"/>
  </cellStyleXfs>
  <cellXfs count="234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20" fontId="5" fillId="0" borderId="0" xfId="0" quotePrefix="1" applyNumberFormat="1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Protection="1"/>
    <xf numFmtId="0" fontId="3" fillId="0" borderId="0" xfId="0" applyFont="1" applyFill="1" applyAlignment="1" applyProtection="1"/>
    <xf numFmtId="0" fontId="3" fillId="0" borderId="0" xfId="0" applyFont="1" applyAlignment="1" applyProtection="1"/>
    <xf numFmtId="0" fontId="4" fillId="0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164" fontId="4" fillId="0" borderId="0" xfId="0" applyNumberFormat="1" applyFont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4" fillId="0" borderId="5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right" wrapText="1"/>
    </xf>
    <xf numFmtId="0" fontId="3" fillId="0" borderId="0" xfId="0" applyFont="1" applyBorder="1" applyAlignment="1" applyProtection="1"/>
    <xf numFmtId="0" fontId="3" fillId="0" borderId="5" xfId="0" applyFont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Alignment="1" applyProtection="1">
      <alignment horizontal="left"/>
    </xf>
    <xf numFmtId="164" fontId="4" fillId="0" borderId="0" xfId="0" applyNumberFormat="1" applyFont="1" applyFill="1" applyAlignment="1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20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4" fillId="0" borderId="2" xfId="0" applyFont="1" applyBorder="1" applyAlignme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164" fontId="4" fillId="2" borderId="0" xfId="0" applyNumberFormat="1" applyFont="1" applyFill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0" fontId="9" fillId="0" borderId="0" xfId="0" applyFont="1" applyProtection="1"/>
    <xf numFmtId="165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/>
    </xf>
    <xf numFmtId="2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8" applyFont="1" applyFill="1" applyProtection="1"/>
    <xf numFmtId="0" fontId="1" fillId="0" borderId="0" xfId="8" applyFont="1" applyProtection="1"/>
    <xf numFmtId="0" fontId="1" fillId="0" borderId="0" xfId="8" applyProtection="1"/>
    <xf numFmtId="164" fontId="4" fillId="0" borderId="0" xfId="0" applyNumberFormat="1" applyFont="1" applyFill="1" applyAlignment="1">
      <alignment vertical="top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 vertical="top" wrapText="1"/>
    </xf>
    <xf numFmtId="0" fontId="3" fillId="0" borderId="0" xfId="0" applyFont="1" applyAlignment="1">
      <alignment vertical="top"/>
    </xf>
    <xf numFmtId="49" fontId="5" fillId="0" borderId="0" xfId="0" quotePrefix="1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12" xfId="0" applyFont="1" applyBorder="1" applyAlignment="1" applyProtection="1"/>
    <xf numFmtId="0" fontId="4" fillId="0" borderId="12" xfId="0" applyFont="1" applyBorder="1" applyAlignment="1" applyProtection="1">
      <alignment vertical="top" wrapText="1"/>
    </xf>
    <xf numFmtId="164" fontId="5" fillId="0" borderId="0" xfId="0" quotePrefix="1" applyNumberFormat="1" applyFont="1" applyFill="1" applyAlignment="1">
      <alignment horizontal="center" vertical="top"/>
    </xf>
    <xf numFmtId="20" fontId="4" fillId="0" borderId="0" xfId="0" quotePrefix="1" applyNumberFormat="1" applyFont="1" applyAlignment="1" applyProtection="1">
      <alignment horizontal="right" vertical="top" wrapText="1"/>
    </xf>
    <xf numFmtId="49" fontId="4" fillId="0" borderId="0" xfId="0" applyNumberFormat="1" applyFont="1" applyAlignment="1" applyProtection="1">
      <alignment horizontal="right" vertical="top"/>
    </xf>
    <xf numFmtId="49" fontId="10" fillId="0" borderId="0" xfId="0" applyNumberFormat="1" applyFont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wrapText="1"/>
    </xf>
    <xf numFmtId="0" fontId="0" fillId="0" borderId="0" xfId="0" applyFill="1" applyProtection="1"/>
    <xf numFmtId="0" fontId="5" fillId="0" borderId="0" xfId="0" applyFont="1" applyAlignment="1">
      <alignment horizontal="center" vertical="top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2" xfId="0" applyFont="1" applyBorder="1" applyAlignment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/>
    <xf numFmtId="0" fontId="4" fillId="0" borderId="0" xfId="0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wrapText="1"/>
    </xf>
    <xf numFmtId="44" fontId="4" fillId="0" borderId="12" xfId="1" applyFont="1" applyBorder="1" applyAlignment="1" applyProtection="1">
      <protection locked="0"/>
    </xf>
    <xf numFmtId="44" fontId="4" fillId="0" borderId="10" xfId="1" applyFont="1" applyFill="1" applyBorder="1" applyAlignment="1" applyProtection="1">
      <alignment horizontal="center" wrapText="1"/>
      <protection locked="0"/>
    </xf>
    <xf numFmtId="44" fontId="4" fillId="0" borderId="10" xfId="1" applyFont="1" applyBorder="1" applyAlignment="1" applyProtection="1">
      <alignment horizontal="center"/>
      <protection locked="0"/>
    </xf>
    <xf numFmtId="44" fontId="5" fillId="0" borderId="10" xfId="1" applyFont="1" applyBorder="1" applyAlignment="1" applyProtection="1">
      <alignment horizontal="center"/>
      <protection locked="0"/>
    </xf>
    <xf numFmtId="44" fontId="4" fillId="0" borderId="10" xfId="1" applyFont="1" applyBorder="1" applyAlignment="1" applyProtection="1">
      <alignment horizontal="center" wrapText="1"/>
      <protection locked="0"/>
    </xf>
    <xf numFmtId="44" fontId="5" fillId="0" borderId="10" xfId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center" wrapText="1"/>
    </xf>
    <xf numFmtId="44" fontId="4" fillId="0" borderId="11" xfId="1" applyFont="1" applyBorder="1" applyAlignment="1" applyProtection="1">
      <alignment horizontal="center" wrapText="1"/>
      <protection locked="0"/>
    </xf>
    <xf numFmtId="44" fontId="4" fillId="0" borderId="0" xfId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left" vertical="center" wrapText="1"/>
    </xf>
    <xf numFmtId="44" fontId="4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 applyProtection="1">
      <alignment horizontal="center" wrapText="1"/>
      <protection hidden="1"/>
    </xf>
    <xf numFmtId="44" fontId="4" fillId="0" borderId="10" xfId="1" applyNumberFormat="1" applyFont="1" applyBorder="1" applyAlignment="1" applyProtection="1">
      <alignment horizontal="center"/>
      <protection hidden="1"/>
    </xf>
    <xf numFmtId="44" fontId="4" fillId="0" borderId="10" xfId="1" applyFont="1" applyBorder="1" applyAlignment="1" applyProtection="1">
      <alignment horizontal="center"/>
      <protection hidden="1"/>
    </xf>
    <xf numFmtId="44" fontId="4" fillId="0" borderId="10" xfId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44" fontId="4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44" fontId="4" fillId="0" borderId="0" xfId="0" applyNumberFormat="1" applyFont="1" applyBorder="1" applyAlignment="1" applyProtection="1">
      <alignment horizontal="center"/>
      <protection hidden="1"/>
    </xf>
    <xf numFmtId="44" fontId="4" fillId="0" borderId="14" xfId="0" applyNumberFormat="1" applyFont="1" applyBorder="1" applyAlignment="1" applyProtection="1">
      <alignment horizontal="center" wrapText="1"/>
      <protection hidden="1"/>
    </xf>
    <xf numFmtId="44" fontId="4" fillId="0" borderId="15" xfId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10" fillId="0" borderId="0" xfId="1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top" wrapText="1"/>
    </xf>
    <xf numFmtId="165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0" fillId="0" borderId="10" xfId="1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Border="1" applyAlignment="1" applyProtection="1">
      <alignment horizontal="left" vertical="top" wrapText="1"/>
      <protection locked="0"/>
    </xf>
    <xf numFmtId="44" fontId="3" fillId="0" borderId="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/>
    <xf numFmtId="0" fontId="3" fillId="0" borderId="8" xfId="0" applyFont="1" applyBorder="1" applyAlignment="1" applyProtection="1">
      <alignment horizontal="center" vertical="center" wrapText="1"/>
    </xf>
    <xf numFmtId="4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 applyProtection="1">
      <alignment horizontal="center" wrapText="1"/>
    </xf>
    <xf numFmtId="44" fontId="3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9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8" xfId="7" xr:uid="{00000000-0005-0000-0000-000007000000}"/>
    <cellStyle name="Normal_Sheet1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201"/>
  <sheetViews>
    <sheetView tabSelected="1" topLeftCell="A13" zoomScale="130" zoomScaleNormal="130" workbookViewId="0">
      <selection activeCell="D20" sqref="D20:H20"/>
    </sheetView>
  </sheetViews>
  <sheetFormatPr defaultColWidth="9.109375" defaultRowHeight="13.2" x14ac:dyDescent="0.25"/>
  <cols>
    <col min="1" max="1" width="1.109375" style="12" customWidth="1"/>
    <col min="2" max="2" width="1.6640625" style="12" customWidth="1"/>
    <col min="3" max="3" width="44.88671875" style="16" customWidth="1"/>
    <col min="4" max="4" width="23.88671875" style="16" customWidth="1"/>
    <col min="5" max="5" width="1.109375" style="16" customWidth="1"/>
    <col min="6" max="6" width="17.109375" style="18" customWidth="1"/>
    <col min="7" max="7" width="1.109375" style="16" customWidth="1"/>
    <col min="8" max="8" width="6.6640625" style="18" customWidth="1"/>
    <col min="9" max="9" width="1.109375" style="16" customWidth="1"/>
    <col min="10" max="10" width="11.44140625" style="18" customWidth="1"/>
    <col min="11" max="11" width="1.109375" style="18" customWidth="1"/>
    <col min="12" max="12" width="13" style="18" customWidth="1"/>
    <col min="13" max="13" width="1.109375" style="18" customWidth="1"/>
    <col min="14" max="14" width="13.109375" style="18" customWidth="1"/>
    <col min="15" max="15" width="0.109375" style="16" customWidth="1"/>
    <col min="16" max="16" width="54.44140625" style="16" customWidth="1"/>
    <col min="17" max="17" width="40.88671875" style="16" customWidth="1"/>
    <col min="18" max="18" width="10.44140625" style="17" customWidth="1"/>
    <col min="19" max="19" width="1.88671875" style="17" customWidth="1"/>
    <col min="20" max="26" width="8.5546875" style="12" customWidth="1"/>
    <col min="27" max="16384" width="9.109375" style="12"/>
  </cols>
  <sheetData>
    <row r="1" spans="1:26" ht="13.8" x14ac:dyDescent="0.25">
      <c r="B1" s="209" t="s">
        <v>229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89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14.4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89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ht="32.25" customHeight="1" x14ac:dyDescent="0.25">
      <c r="C3" s="210" t="s">
        <v>235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86"/>
      <c r="P3" s="15"/>
    </row>
    <row r="4" spans="1:26" ht="18" customHeight="1" x14ac:dyDescent="0.25">
      <c r="B4" s="41" t="s">
        <v>62</v>
      </c>
      <c r="C4" s="86"/>
      <c r="D4" s="214"/>
      <c r="E4" s="214"/>
      <c r="F4" s="214"/>
      <c r="G4" s="214"/>
      <c r="H4" s="214"/>
      <c r="I4" s="116"/>
      <c r="J4" s="116"/>
      <c r="K4" s="50"/>
      <c r="L4" s="152"/>
      <c r="M4" s="50"/>
      <c r="N4" s="50"/>
      <c r="P4" s="17"/>
      <c r="Q4" s="17"/>
      <c r="R4" s="12"/>
      <c r="S4" s="12"/>
    </row>
    <row r="5" spans="1:26" ht="18" customHeight="1" x14ac:dyDescent="0.25">
      <c r="B5" s="41" t="s">
        <v>199</v>
      </c>
      <c r="C5" s="86"/>
      <c r="D5" s="214"/>
      <c r="E5" s="214"/>
      <c r="F5" s="214"/>
      <c r="G5" s="24"/>
      <c r="H5" s="92"/>
      <c r="I5" s="50"/>
      <c r="J5" s="92"/>
      <c r="K5" s="92"/>
      <c r="L5" s="135"/>
      <c r="M5" s="92"/>
      <c r="N5" s="92"/>
      <c r="P5" s="17"/>
      <c r="Q5" s="17"/>
      <c r="R5" s="12"/>
      <c r="S5" s="12"/>
    </row>
    <row r="6" spans="1:26" ht="18" customHeight="1" x14ac:dyDescent="0.25">
      <c r="B6" s="41" t="s">
        <v>128</v>
      </c>
      <c r="C6" s="86"/>
      <c r="D6" s="99"/>
      <c r="E6" s="99"/>
      <c r="F6" s="98"/>
      <c r="G6" s="115"/>
      <c r="H6" s="129"/>
      <c r="I6" s="131"/>
      <c r="J6" s="129"/>
      <c r="K6" s="135"/>
      <c r="L6" s="135"/>
      <c r="M6" s="135"/>
      <c r="N6" s="135"/>
      <c r="P6" s="17"/>
      <c r="Q6" s="17"/>
      <c r="R6" s="12"/>
      <c r="S6" s="12"/>
    </row>
    <row r="7" spans="1:26" ht="18" customHeight="1" x14ac:dyDescent="0.3">
      <c r="B7" s="217"/>
      <c r="C7" s="218"/>
      <c r="D7" s="99"/>
      <c r="E7" s="99"/>
      <c r="F7" s="99" t="s">
        <v>117</v>
      </c>
      <c r="G7" s="24"/>
      <c r="H7" s="214"/>
      <c r="I7" s="214"/>
      <c r="J7" s="214"/>
      <c r="K7" s="99"/>
      <c r="L7" s="153"/>
      <c r="M7" s="17"/>
      <c r="N7" s="17"/>
      <c r="O7" s="12"/>
      <c r="P7" s="12"/>
      <c r="Q7" s="12"/>
      <c r="R7" s="12"/>
      <c r="S7" s="12"/>
    </row>
    <row r="8" spans="1:26" ht="18" customHeight="1" x14ac:dyDescent="0.25">
      <c r="B8" s="41" t="s">
        <v>90</v>
      </c>
      <c r="C8" s="86"/>
      <c r="D8" s="195"/>
      <c r="E8" s="196"/>
      <c r="F8" s="36" t="s">
        <v>89</v>
      </c>
      <c r="G8" s="24"/>
      <c r="H8" s="215"/>
      <c r="I8" s="215"/>
      <c r="J8" s="215"/>
      <c r="K8" s="136"/>
      <c r="L8" s="136"/>
      <c r="M8" s="136"/>
      <c r="N8" s="136"/>
      <c r="P8" s="17"/>
      <c r="Q8" s="17"/>
      <c r="R8" s="12"/>
      <c r="S8" s="12"/>
    </row>
    <row r="9" spans="1:26" ht="7.5" customHeight="1" thickBot="1" x14ac:dyDescent="0.3">
      <c r="L9" s="154"/>
    </row>
    <row r="10" spans="1:26" s="61" customFormat="1" ht="18" customHeight="1" x14ac:dyDescent="0.3">
      <c r="A10" s="54"/>
      <c r="B10" s="68" t="s">
        <v>63</v>
      </c>
      <c r="C10" s="55"/>
      <c r="D10" s="55"/>
      <c r="E10" s="55"/>
      <c r="F10" s="56"/>
      <c r="G10" s="55"/>
      <c r="H10" s="56" t="s">
        <v>25</v>
      </c>
      <c r="I10" s="55"/>
      <c r="J10" s="56" t="s">
        <v>25</v>
      </c>
      <c r="K10" s="56"/>
      <c r="L10" s="155"/>
      <c r="M10" s="56"/>
      <c r="N10" s="56"/>
      <c r="O10" s="80"/>
      <c r="P10" s="63"/>
      <c r="Q10" s="63"/>
      <c r="R10" s="64"/>
      <c r="S10" s="64"/>
      <c r="T10" s="65"/>
      <c r="U10" s="65"/>
      <c r="V10" s="65"/>
      <c r="W10" s="65"/>
      <c r="X10" s="65"/>
      <c r="Y10" s="65"/>
      <c r="Z10" s="65"/>
    </row>
    <row r="11" spans="1:26" s="22" customFormat="1" ht="26.4" x14ac:dyDescent="0.25">
      <c r="A11" s="23"/>
      <c r="B11" s="37" t="s">
        <v>25</v>
      </c>
      <c r="C11" s="24" t="s">
        <v>56</v>
      </c>
      <c r="D11" s="83"/>
      <c r="E11" s="24"/>
      <c r="F11" s="26"/>
      <c r="G11" s="24"/>
      <c r="H11" s="106" t="s">
        <v>96</v>
      </c>
      <c r="I11" s="25"/>
      <c r="J11" s="106" t="s">
        <v>91</v>
      </c>
      <c r="K11" s="27"/>
      <c r="L11" s="125" t="s">
        <v>234</v>
      </c>
      <c r="M11" s="27"/>
      <c r="N11" s="106" t="s">
        <v>194</v>
      </c>
      <c r="O11" s="69"/>
      <c r="Q11" s="20"/>
      <c r="R11" s="17"/>
      <c r="S11" s="17"/>
      <c r="T11" s="31"/>
      <c r="U11" s="31"/>
      <c r="V11" s="31"/>
      <c r="W11" s="31"/>
      <c r="X11" s="31"/>
      <c r="Y11" s="31"/>
      <c r="Z11" s="31"/>
    </row>
    <row r="12" spans="1:26" s="22" customFormat="1" x14ac:dyDescent="0.25">
      <c r="A12" s="23"/>
      <c r="B12" s="37"/>
      <c r="C12" s="24" t="s">
        <v>84</v>
      </c>
      <c r="D12" s="83"/>
      <c r="E12" s="24"/>
      <c r="F12" s="105"/>
      <c r="G12" s="93"/>
      <c r="H12" s="77"/>
      <c r="I12" s="24"/>
      <c r="J12" s="27" t="s">
        <v>111</v>
      </c>
      <c r="K12" s="27"/>
      <c r="L12" s="159" t="str">
        <f>IF(D12="Tier A (U5)",H12*'Addendum 1'!D62,IF(D12="Tier B (U6)",H12*'Addendum 1'!E62,IF(D12="Tier C (U7)",H12*'Addendum 1'!F62,IF(D12="Tier D (UA)",H12*'Addendum 1'!G62,IF(D12="Tier E (TG)",H12*'Addendum 1'!H62, IF(D12="L6",H12*'Addendum 1'!I62,""))))))</f>
        <v/>
      </c>
      <c r="M12" s="27"/>
      <c r="N12" s="27"/>
      <c r="O12" s="69"/>
      <c r="Q12" s="20"/>
      <c r="R12" s="17"/>
      <c r="S12" s="17"/>
      <c r="T12" s="31"/>
      <c r="U12" s="31"/>
      <c r="V12" s="31"/>
      <c r="W12" s="31"/>
      <c r="X12" s="31"/>
      <c r="Y12" s="31"/>
      <c r="Z12" s="31"/>
    </row>
    <row r="13" spans="1:26" s="22" customFormat="1" ht="15" customHeight="1" x14ac:dyDescent="0.3">
      <c r="A13" s="23"/>
      <c r="B13" s="37" t="s">
        <v>25</v>
      </c>
      <c r="C13" s="24" t="s">
        <v>59</v>
      </c>
      <c r="D13" s="211"/>
      <c r="E13" s="211"/>
      <c r="F13" s="211"/>
      <c r="G13" s="211"/>
      <c r="H13" s="211"/>
      <c r="I13" s="24"/>
      <c r="J13" s="24"/>
      <c r="K13" s="24"/>
      <c r="L13" s="126"/>
      <c r="M13" s="24"/>
      <c r="N13" s="138"/>
      <c r="O13" s="69"/>
      <c r="Q13" s="20"/>
      <c r="R13" s="28"/>
      <c r="S13" s="17"/>
      <c r="T13" s="28"/>
      <c r="U13" s="29"/>
      <c r="V13" s="31"/>
      <c r="W13" s="31"/>
      <c r="X13" s="31"/>
      <c r="Y13" s="31"/>
      <c r="Z13" s="31"/>
    </row>
    <row r="14" spans="1:26" s="22" customFormat="1" ht="15" customHeight="1" thickBot="1" x14ac:dyDescent="0.3">
      <c r="A14" s="32"/>
      <c r="B14" s="38"/>
      <c r="C14" s="34"/>
      <c r="D14" s="34"/>
      <c r="E14" s="34"/>
      <c r="F14" s="35"/>
      <c r="G14" s="34"/>
      <c r="H14" s="35"/>
      <c r="I14" s="34"/>
      <c r="J14" s="35"/>
      <c r="K14" s="35"/>
      <c r="L14" s="156"/>
      <c r="M14" s="35"/>
      <c r="N14" s="35"/>
      <c r="O14" s="81"/>
      <c r="P14" s="20" t="s">
        <v>25</v>
      </c>
      <c r="Q14" s="20"/>
    </row>
    <row r="15" spans="1:26" s="22" customFormat="1" ht="13.8" thickBot="1" x14ac:dyDescent="0.3">
      <c r="L15" s="157"/>
      <c r="P15" s="20"/>
      <c r="Q15" s="20"/>
    </row>
    <row r="16" spans="1:26" s="22" customFormat="1" x14ac:dyDescent="0.25">
      <c r="A16" s="54"/>
      <c r="B16" s="213" t="s">
        <v>110</v>
      </c>
      <c r="C16" s="213"/>
      <c r="D16" s="213"/>
      <c r="E16" s="213"/>
      <c r="F16" s="213"/>
      <c r="G16" s="213"/>
      <c r="H16" s="213"/>
      <c r="I16" s="213"/>
      <c r="J16" s="90"/>
      <c r="K16" s="90"/>
      <c r="L16" s="158"/>
      <c r="M16" s="150"/>
      <c r="N16" s="90"/>
      <c r="O16" s="91"/>
      <c r="P16" s="20"/>
      <c r="Q16" s="20"/>
    </row>
    <row r="17" spans="1:26" s="61" customFormat="1" ht="26.4" x14ac:dyDescent="0.25">
      <c r="A17" s="23"/>
      <c r="B17" s="37" t="s">
        <v>25</v>
      </c>
      <c r="C17" s="24" t="s">
        <v>56</v>
      </c>
      <c r="D17" s="83"/>
      <c r="E17" s="24"/>
      <c r="F17" s="26"/>
      <c r="G17" s="24"/>
      <c r="H17" s="106" t="s">
        <v>96</v>
      </c>
      <c r="I17" s="25"/>
      <c r="J17" s="106" t="s">
        <v>91</v>
      </c>
      <c r="K17" s="27"/>
      <c r="L17" s="125" t="s">
        <v>234</v>
      </c>
      <c r="M17" s="27"/>
      <c r="N17" s="106" t="s">
        <v>194</v>
      </c>
      <c r="O17" s="69"/>
      <c r="P17" s="57"/>
      <c r="Q17" s="58"/>
    </row>
    <row r="18" spans="1:26" s="22" customFormat="1" ht="15" customHeight="1" x14ac:dyDescent="0.25">
      <c r="A18" s="23"/>
      <c r="B18" s="37"/>
      <c r="C18" s="24" t="s">
        <v>83</v>
      </c>
      <c r="D18" s="75"/>
      <c r="E18" s="24"/>
      <c r="F18" s="105"/>
      <c r="G18" s="93"/>
      <c r="H18" s="77"/>
      <c r="I18" s="24"/>
      <c r="J18" s="27" t="s">
        <v>112</v>
      </c>
      <c r="K18" s="27"/>
      <c r="L18" s="160">
        <f>IF(D18='Addendum 1'!B68,H18*'Addendum 1'!C68,IF(D18='Addendum 1'!B69,H18*'Addendum 1'!C69,IF(D18='Addendum 1'!B70,H18*'Addendum 1'!C70,IF(D18='Addendum 1'!B71,H18*'Addendum 1'!C71,IF(D18='Addendum 1'!B72,H18*'Addendum 1'!C72,IF(D18='Addendum 1'!B73,H18*'Addendum 1'!C73,IF(D18='Addendum 1'!B74,H18*'Addendum 1'!C74,IF(D18='Addendum 1'!B75,H18*'Addendum 1'!C75,IF(D18='Addendum 1'!B76,H18*'Addendum 1'!C76,IF(D18='Addendum 1'!B77,H18*'Addendum 1'!C77,IF(D18='Addendum 1'!B78,H18*'Addendum 1'!C78,IF(D18='Addendum 1'!B79,H18*'Addendum 1'!C79,IF(D18='Addendum 1'!B80,H18*'Addendum 1'!C80,IF(D18='Addendum 1'!B81,H18*'Addendum 1'!C81,IF(D18='Addendum 1'!B82,H18*'Addendum 1'!C82,IF(D18='Addendum 1'!B83,H18*'Addendum 1'!C83,IF(D18='Addendum 1'!B84,H18*'Addendum 1'!C84,)))))))))))))))))</f>
        <v>0</v>
      </c>
      <c r="M18" s="27"/>
      <c r="N18" s="139"/>
      <c r="O18" s="69"/>
      <c r="P18" s="20" t="s">
        <v>25</v>
      </c>
      <c r="Q18" s="51"/>
    </row>
    <row r="19" spans="1:26" s="22" customFormat="1" ht="15" customHeight="1" x14ac:dyDescent="0.25">
      <c r="A19" s="23"/>
      <c r="B19" s="37" t="s">
        <v>25</v>
      </c>
      <c r="C19" s="24" t="s">
        <v>57</v>
      </c>
      <c r="D19" s="211"/>
      <c r="E19" s="211"/>
      <c r="F19" s="211"/>
      <c r="G19" s="211"/>
      <c r="H19" s="211"/>
      <c r="I19" s="24"/>
      <c r="J19" s="24"/>
      <c r="K19" s="24"/>
      <c r="L19" s="161"/>
      <c r="M19" s="24"/>
      <c r="N19" s="140"/>
      <c r="O19" s="69"/>
      <c r="P19" s="20"/>
      <c r="Q19" s="51"/>
    </row>
    <row r="20" spans="1:26" s="22" customFormat="1" ht="15" customHeight="1" x14ac:dyDescent="0.3">
      <c r="A20" s="23"/>
      <c r="B20" s="37" t="s">
        <v>25</v>
      </c>
      <c r="C20" s="24" t="s">
        <v>58</v>
      </c>
      <c r="D20" s="211"/>
      <c r="E20" s="211"/>
      <c r="F20" s="211"/>
      <c r="G20" s="211"/>
      <c r="H20" s="211"/>
      <c r="I20" s="24"/>
      <c r="J20" s="24"/>
      <c r="K20" s="24"/>
      <c r="L20" s="161"/>
      <c r="M20" s="24"/>
      <c r="N20" s="140"/>
      <c r="O20" s="69"/>
      <c r="P20" s="20" t="s">
        <v>25</v>
      </c>
      <c r="Q20" s="20"/>
      <c r="R20" s="28"/>
      <c r="S20" s="17"/>
      <c r="T20" s="28"/>
      <c r="U20" s="29"/>
      <c r="V20" s="31"/>
      <c r="W20" s="31"/>
      <c r="X20" s="31"/>
      <c r="Y20" s="31"/>
      <c r="Z20" s="31"/>
    </row>
    <row r="21" spans="1:26" s="22" customFormat="1" ht="15" customHeight="1" x14ac:dyDescent="0.3">
      <c r="A21" s="23"/>
      <c r="B21" s="37"/>
      <c r="C21" s="24" t="s">
        <v>174</v>
      </c>
      <c r="D21" s="107"/>
      <c r="E21" s="107"/>
      <c r="F21" s="107"/>
      <c r="G21" s="107"/>
      <c r="H21" s="104"/>
      <c r="I21" s="24"/>
      <c r="J21" s="96" t="s">
        <v>93</v>
      </c>
      <c r="K21" s="96"/>
      <c r="L21" s="161">
        <f>H21*'Addendum 1'!I36</f>
        <v>0</v>
      </c>
      <c r="M21" s="96"/>
      <c r="N21" s="140"/>
      <c r="O21" s="69"/>
      <c r="P21" s="20"/>
      <c r="Q21" s="20"/>
      <c r="R21" s="28"/>
      <c r="S21" s="17"/>
      <c r="T21" s="28"/>
      <c r="U21" s="29"/>
      <c r="V21" s="31"/>
      <c r="W21" s="31"/>
      <c r="X21" s="31"/>
      <c r="Y21" s="31"/>
      <c r="Z21" s="31"/>
    </row>
    <row r="22" spans="1:26" s="22" customFormat="1" ht="15" customHeight="1" x14ac:dyDescent="0.3">
      <c r="A22" s="23"/>
      <c r="B22" s="37"/>
      <c r="C22" s="24" t="s">
        <v>192</v>
      </c>
      <c r="D22" s="107"/>
      <c r="E22" s="107"/>
      <c r="F22" s="107"/>
      <c r="G22" s="107"/>
      <c r="H22" s="104"/>
      <c r="I22" s="24"/>
      <c r="J22" s="96" t="s">
        <v>93</v>
      </c>
      <c r="K22" s="96"/>
      <c r="L22" s="161">
        <f>H22*'Addendum 1'!I11</f>
        <v>0</v>
      </c>
      <c r="M22" s="96"/>
      <c r="N22" s="140"/>
      <c r="O22" s="69"/>
      <c r="P22" s="20"/>
      <c r="Q22" s="20"/>
      <c r="R22" s="28"/>
      <c r="S22" s="17"/>
      <c r="T22" s="28"/>
      <c r="U22" s="29"/>
      <c r="V22" s="31"/>
      <c r="W22" s="31"/>
      <c r="X22" s="31"/>
      <c r="Y22" s="31"/>
      <c r="Z22" s="31"/>
    </row>
    <row r="23" spans="1:26" s="22" customFormat="1" ht="15" customHeight="1" x14ac:dyDescent="0.3">
      <c r="A23" s="23"/>
      <c r="B23" s="37"/>
      <c r="C23" s="132" t="s">
        <v>113</v>
      </c>
      <c r="D23" s="107"/>
      <c r="E23" s="107"/>
      <c r="F23" s="107"/>
      <c r="G23" s="107"/>
      <c r="H23" s="108"/>
      <c r="I23" s="24"/>
      <c r="J23" s="133" t="s">
        <v>112</v>
      </c>
      <c r="K23" s="133"/>
      <c r="L23" s="161">
        <f>H23*'Addendum 1'!I13</f>
        <v>0</v>
      </c>
      <c r="M23" s="133"/>
      <c r="N23" s="140"/>
      <c r="O23" s="69"/>
      <c r="P23" s="20"/>
      <c r="Q23" s="20"/>
      <c r="R23" s="28"/>
      <c r="S23" s="17"/>
      <c r="T23" s="28"/>
      <c r="U23" s="29"/>
      <c r="V23" s="31"/>
      <c r="W23" s="31"/>
      <c r="X23" s="31"/>
      <c r="Y23" s="31"/>
      <c r="Z23" s="31"/>
    </row>
    <row r="24" spans="1:26" s="22" customFormat="1" ht="7.5" customHeight="1" thickBot="1" x14ac:dyDescent="0.35">
      <c r="A24" s="32"/>
      <c r="B24" s="38"/>
      <c r="C24" s="34"/>
      <c r="D24" s="34"/>
      <c r="E24" s="34"/>
      <c r="F24" s="35"/>
      <c r="G24" s="34"/>
      <c r="H24" s="35"/>
      <c r="I24" s="34"/>
      <c r="J24" s="35"/>
      <c r="K24" s="35"/>
      <c r="L24" s="156"/>
      <c r="M24" s="35"/>
      <c r="N24" s="35"/>
      <c r="O24" s="81"/>
      <c r="P24" s="20"/>
      <c r="Q24" s="20"/>
      <c r="R24" s="17"/>
      <c r="S24" s="17"/>
      <c r="T24" s="31"/>
      <c r="U24" s="29"/>
      <c r="V24" s="31"/>
      <c r="W24" s="31"/>
      <c r="X24" s="31"/>
      <c r="Y24" s="31"/>
      <c r="Z24" s="31"/>
    </row>
    <row r="25" spans="1:26" s="22" customFormat="1" ht="7.5" customHeight="1" thickBot="1" x14ac:dyDescent="0.35">
      <c r="A25" s="24"/>
      <c r="B25" s="37"/>
      <c r="C25" s="25"/>
      <c r="D25" s="25"/>
      <c r="E25" s="25"/>
      <c r="F25" s="175"/>
      <c r="G25" s="25"/>
      <c r="H25" s="175"/>
      <c r="I25" s="25"/>
      <c r="J25" s="26"/>
      <c r="K25" s="26"/>
      <c r="L25" s="105"/>
      <c r="M25" s="26"/>
      <c r="N25" s="26"/>
      <c r="O25" s="25"/>
      <c r="P25" s="20"/>
      <c r="Q25" s="20"/>
      <c r="R25" s="17"/>
      <c r="S25" s="17"/>
      <c r="T25" s="31"/>
      <c r="U25" s="29"/>
      <c r="V25" s="31"/>
      <c r="W25" s="31"/>
      <c r="X25" s="31"/>
      <c r="Y25" s="31"/>
      <c r="Z25" s="31"/>
    </row>
    <row r="26" spans="1:26" s="61" customFormat="1" ht="20.399999999999999" x14ac:dyDescent="0.3">
      <c r="A26" s="54"/>
      <c r="B26" s="216" t="s">
        <v>224</v>
      </c>
      <c r="C26" s="216"/>
      <c r="D26" s="216"/>
      <c r="E26" s="216"/>
      <c r="F26" s="176"/>
      <c r="G26" s="55"/>
      <c r="H26" s="188"/>
      <c r="I26" s="55"/>
      <c r="J26" s="56"/>
      <c r="K26" s="55"/>
      <c r="L26" s="56"/>
      <c r="M26" s="56"/>
      <c r="N26" s="155"/>
      <c r="O26" s="56"/>
      <c r="P26" s="189"/>
      <c r="Q26" s="63"/>
      <c r="R26" s="64"/>
      <c r="S26" s="66"/>
      <c r="T26" s="67"/>
      <c r="U26" s="62"/>
      <c r="V26" s="67"/>
      <c r="W26" s="67"/>
      <c r="X26" s="67"/>
      <c r="Y26" s="67"/>
      <c r="Z26" s="67"/>
    </row>
    <row r="27" spans="1:26" s="22" customFormat="1" ht="12.75" customHeight="1" x14ac:dyDescent="0.3">
      <c r="A27" s="23"/>
      <c r="B27" s="24" t="s">
        <v>104</v>
      </c>
      <c r="C27" s="25"/>
      <c r="D27" s="25"/>
      <c r="E27" s="25"/>
      <c r="F27" s="26"/>
      <c r="G27" s="25"/>
      <c r="H27" s="26"/>
      <c r="I27" s="25"/>
      <c r="J27" s="26"/>
      <c r="K27" s="26"/>
      <c r="L27" s="105"/>
      <c r="M27" s="26"/>
      <c r="N27" s="26"/>
      <c r="O27" s="79"/>
      <c r="P27" s="20"/>
      <c r="Q27" s="20"/>
      <c r="R27" s="17"/>
      <c r="S27" s="39"/>
      <c r="T27" s="45"/>
      <c r="U27" s="29"/>
      <c r="V27" s="45"/>
      <c r="W27" s="45"/>
      <c r="X27" s="45"/>
      <c r="Y27" s="45"/>
      <c r="Z27" s="45"/>
    </row>
    <row r="28" spans="1:26" s="22" customFormat="1" ht="12.75" customHeight="1" x14ac:dyDescent="0.3">
      <c r="A28" s="23"/>
      <c r="B28" s="24" t="s">
        <v>120</v>
      </c>
      <c r="C28" s="25"/>
      <c r="D28" s="25"/>
      <c r="E28" s="25"/>
      <c r="F28" s="26"/>
      <c r="G28" s="25"/>
      <c r="H28" s="26"/>
      <c r="I28" s="25"/>
      <c r="J28" s="26"/>
      <c r="K28" s="26"/>
      <c r="L28" s="105"/>
      <c r="M28" s="26"/>
      <c r="N28" s="26"/>
      <c r="O28" s="79"/>
      <c r="P28" s="20"/>
      <c r="Q28" s="20"/>
      <c r="R28" s="17"/>
      <c r="S28" s="39"/>
      <c r="T28" s="45"/>
      <c r="U28" s="29"/>
      <c r="V28" s="45"/>
      <c r="W28" s="45"/>
      <c r="X28" s="45"/>
      <c r="Y28" s="45"/>
      <c r="Z28" s="45"/>
    </row>
    <row r="29" spans="1:26" s="22" customFormat="1" ht="12.75" customHeight="1" x14ac:dyDescent="0.3">
      <c r="A29" s="23"/>
      <c r="C29" s="25"/>
      <c r="D29" s="25"/>
      <c r="E29" s="25"/>
      <c r="F29" s="26"/>
      <c r="G29" s="25"/>
      <c r="H29" s="26"/>
      <c r="I29" s="25"/>
      <c r="J29" s="26"/>
      <c r="K29" s="26"/>
      <c r="L29" s="105"/>
      <c r="M29" s="26"/>
      <c r="N29" s="26"/>
      <c r="O29" s="79"/>
      <c r="P29" s="20"/>
      <c r="Q29" s="20"/>
      <c r="R29" s="17"/>
      <c r="S29" s="39"/>
      <c r="T29" s="45"/>
      <c r="U29" s="29"/>
      <c r="V29" s="45"/>
      <c r="W29" s="45"/>
      <c r="X29" s="45"/>
      <c r="Y29" s="45"/>
      <c r="Z29" s="45"/>
    </row>
    <row r="30" spans="1:26" s="22" customFormat="1" ht="27" x14ac:dyDescent="0.3">
      <c r="A30" s="23"/>
      <c r="B30" s="24"/>
      <c r="C30" s="25"/>
      <c r="D30" s="84" t="s">
        <v>70</v>
      </c>
      <c r="E30" s="26"/>
      <c r="F30" s="84" t="s">
        <v>127</v>
      </c>
      <c r="G30" s="26"/>
      <c r="H30" s="84" t="s">
        <v>96</v>
      </c>
      <c r="I30" s="26"/>
      <c r="J30" s="149" t="s">
        <v>91</v>
      </c>
      <c r="K30" s="26"/>
      <c r="L30" s="125" t="s">
        <v>234</v>
      </c>
      <c r="M30" s="149"/>
      <c r="N30" s="106" t="s">
        <v>194</v>
      </c>
      <c r="O30" s="137"/>
      <c r="P30" s="30"/>
      <c r="Q30" s="30"/>
      <c r="R30" s="17"/>
      <c r="S30" s="39"/>
      <c r="T30" s="40"/>
      <c r="U30" s="29"/>
      <c r="V30" s="40"/>
      <c r="W30" s="40"/>
      <c r="X30" s="40"/>
      <c r="Y30" s="40"/>
      <c r="Z30" s="40"/>
    </row>
    <row r="31" spans="1:26" s="22" customFormat="1" ht="15" customHeight="1" x14ac:dyDescent="0.3">
      <c r="A31" s="23"/>
      <c r="B31" s="24"/>
      <c r="C31" s="24" t="s">
        <v>8</v>
      </c>
      <c r="D31" s="83"/>
      <c r="E31" s="126"/>
      <c r="F31" s="76"/>
      <c r="G31" s="126"/>
      <c r="H31" s="77"/>
      <c r="I31" s="24"/>
      <c r="J31" s="97" t="s">
        <v>92</v>
      </c>
      <c r="K31" s="96"/>
      <c r="L31" s="161" t="str">
        <f>IF(ISBLANK(F31),"",IF(F31="Tier A, B, C (1-5)",'Addendum 1'!$D$50,IF(F31="Tier D, E (6-7)",'Addendum 1'!$G$50))*H31)</f>
        <v/>
      </c>
      <c r="M31" s="96"/>
      <c r="N31" s="140"/>
      <c r="O31" s="69"/>
      <c r="P31" s="20"/>
      <c r="R31" s="17"/>
      <c r="S31" s="17"/>
      <c r="T31" s="31"/>
      <c r="U31" s="29"/>
      <c r="V31" s="31"/>
      <c r="W31" s="31"/>
      <c r="X31" s="31"/>
      <c r="Y31" s="31"/>
      <c r="Z31" s="31"/>
    </row>
    <row r="32" spans="1:26" s="22" customFormat="1" ht="15" customHeight="1" x14ac:dyDescent="0.3">
      <c r="A32" s="23"/>
      <c r="B32" s="24"/>
      <c r="C32" s="24" t="s">
        <v>8</v>
      </c>
      <c r="D32" s="83"/>
      <c r="E32" s="126"/>
      <c r="F32" s="76"/>
      <c r="G32" s="126"/>
      <c r="H32" s="77"/>
      <c r="I32" s="24"/>
      <c r="J32" s="96" t="s">
        <v>92</v>
      </c>
      <c r="K32" s="96"/>
      <c r="L32" s="161" t="str">
        <f>IF(ISBLANK(F32),"",IF(F32="Tier A, B, C (1-5)",'Addendum 1'!$D$50,IF(F32="Tier D, E (6-7)",'Addendum 1'!$G$50))*H32)</f>
        <v/>
      </c>
      <c r="M32" s="96"/>
      <c r="N32" s="140"/>
      <c r="O32" s="69"/>
      <c r="P32" s="20"/>
      <c r="R32" s="17"/>
      <c r="S32" s="17"/>
      <c r="T32" s="31"/>
      <c r="U32" s="29"/>
      <c r="V32" s="31"/>
      <c r="W32" s="31"/>
      <c r="X32" s="31"/>
      <c r="Y32" s="31"/>
      <c r="Z32" s="31"/>
    </row>
    <row r="33" spans="1:26" s="22" customFormat="1" ht="15" customHeight="1" x14ac:dyDescent="0.3">
      <c r="A33" s="23"/>
      <c r="B33" s="24"/>
      <c r="C33" s="24" t="s">
        <v>107</v>
      </c>
      <c r="D33" s="83"/>
      <c r="E33" s="130"/>
      <c r="F33" s="76"/>
      <c r="G33" s="130"/>
      <c r="H33" s="77"/>
      <c r="I33" s="25"/>
      <c r="J33" s="26" t="s">
        <v>93</v>
      </c>
      <c r="K33" s="26"/>
      <c r="L33" s="162" t="str">
        <f>IF(F33="Tier A (1:10)",H33*'Addendum 1'!D$22,IF(F33="Tier B (1:8)",H33*'Addendum 1'!E$22,IF(F33="Tier C (1:5)",H33*'Addendum 1'!F$22,IF(F33="Tier D (1:3)",H33*'Addendum 1'!G$22,IF(F33="Tier E (1:1)",H33*'Addendum 1'!H$22,"")))))</f>
        <v/>
      </c>
      <c r="M33" s="26"/>
      <c r="N33" s="142"/>
      <c r="O33" s="79"/>
      <c r="Q33" s="20"/>
      <c r="R33" s="17"/>
      <c r="S33" s="17"/>
      <c r="T33" s="31"/>
      <c r="U33" s="29"/>
      <c r="V33" s="31"/>
      <c r="W33" s="31"/>
      <c r="X33" s="31"/>
      <c r="Y33" s="31"/>
      <c r="Z33" s="31"/>
    </row>
    <row r="34" spans="1:26" s="22" customFormat="1" ht="15" customHeight="1" x14ac:dyDescent="0.3">
      <c r="A34" s="23"/>
      <c r="B34" s="24"/>
      <c r="C34" s="24" t="s">
        <v>2</v>
      </c>
      <c r="D34" s="83"/>
      <c r="E34" s="130"/>
      <c r="F34" s="76"/>
      <c r="G34" s="130"/>
      <c r="H34" s="77"/>
      <c r="I34" s="25"/>
      <c r="J34" s="26" t="s">
        <v>93</v>
      </c>
      <c r="K34" s="26"/>
      <c r="L34" s="162" t="str">
        <f>IF(F34="Tier A (1:10)",H34*'Addendum 1'!D$22,IF(F34="Tier B (1:8)",H34*'Addendum 1'!E$22,IF(F34="Tier C (1:5)",H34*'Addendum 1'!F$22,IF(F34="Tier D (1:3)",H34*'Addendum 1'!G$22,IF(F34="Tier E (1:1)",H34*'Addendum 1'!H$22,"")))))</f>
        <v/>
      </c>
      <c r="M34" s="26"/>
      <c r="N34" s="142"/>
      <c r="O34" s="79"/>
      <c r="Q34" s="20"/>
      <c r="R34" s="17"/>
      <c r="S34" s="17"/>
      <c r="T34" s="31"/>
      <c r="U34" s="29"/>
      <c r="V34" s="31"/>
      <c r="W34" s="31"/>
      <c r="X34" s="31"/>
      <c r="Y34" s="31"/>
      <c r="Z34" s="31"/>
    </row>
    <row r="35" spans="1:26" s="22" customFormat="1" ht="15" customHeight="1" x14ac:dyDescent="0.3">
      <c r="A35" s="23"/>
      <c r="B35" s="24"/>
      <c r="C35" s="24" t="s">
        <v>3</v>
      </c>
      <c r="D35" s="83"/>
      <c r="E35" s="130"/>
      <c r="F35" s="76"/>
      <c r="G35" s="130"/>
      <c r="H35" s="77"/>
      <c r="I35" s="25"/>
      <c r="J35" s="26" t="s">
        <v>93</v>
      </c>
      <c r="K35" s="26"/>
      <c r="L35" s="162" t="str">
        <f>IF(F35="Tier A (1:5 U5 U1)",H35*'Addendum 1'!D$27,IF(F35="Tier B (1:5 U6 U1)",H35*'Addendum 1'!E$27,IF(F35="Tier C (1:2 U7 U1)",H35*'Addendum 1'!F$27,IF(F35="Tier D (1:1 UA U1)",H35*'Addendum 1'!G$27,IF(F35="Tier E (1:1 TG U1)",H35*'Addendum 1'!H$27,"")))))</f>
        <v/>
      </c>
      <c r="M35" s="26"/>
      <c r="N35" s="142"/>
      <c r="O35" s="79"/>
      <c r="Q35" s="20"/>
      <c r="R35" s="17"/>
      <c r="S35" s="17"/>
      <c r="T35" s="31"/>
      <c r="U35" s="29"/>
      <c r="V35" s="31"/>
      <c r="W35" s="31"/>
      <c r="X35" s="31"/>
      <c r="Y35" s="31"/>
      <c r="Z35" s="31"/>
    </row>
    <row r="36" spans="1:26" s="22" customFormat="1" ht="15" customHeight="1" x14ac:dyDescent="0.3">
      <c r="A36" s="23"/>
      <c r="B36" s="24"/>
      <c r="C36" s="24" t="s">
        <v>3</v>
      </c>
      <c r="D36" s="83"/>
      <c r="E36" s="130"/>
      <c r="F36" s="76"/>
      <c r="G36" s="130"/>
      <c r="H36" s="77"/>
      <c r="I36" s="25"/>
      <c r="J36" s="26" t="s">
        <v>93</v>
      </c>
      <c r="K36" s="26"/>
      <c r="L36" s="162" t="str">
        <f>IF(F36="Tier A (1:5 U5 U1)",H36*'Addendum 1'!D$27,IF(F36="Tier B (1:5 U6 U1)",H36*'Addendum 1'!E$27,IF(F36="Tier C (1:2 U7 U1)",H36*'Addendum 1'!F$27,IF(F36="Tier D (1:1 UA U1)",H36*'Addendum 1'!G$27,IF(F36="Tier E (1:1 TG U1)",H36*'Addendum 1'!H$27,"")))))</f>
        <v/>
      </c>
      <c r="M36" s="26"/>
      <c r="N36" s="142"/>
      <c r="O36" s="79"/>
      <c r="Q36" s="20"/>
      <c r="R36" s="17"/>
      <c r="S36" s="17"/>
      <c r="T36" s="31"/>
      <c r="U36" s="29"/>
      <c r="V36" s="31"/>
      <c r="W36" s="31"/>
      <c r="X36" s="31"/>
      <c r="Y36" s="31"/>
      <c r="Z36" s="31"/>
    </row>
    <row r="37" spans="1:26" s="22" customFormat="1" ht="15" customHeight="1" x14ac:dyDescent="0.3">
      <c r="A37" s="23"/>
      <c r="B37" s="24"/>
      <c r="C37" s="24" t="s">
        <v>108</v>
      </c>
      <c r="D37" s="83"/>
      <c r="E37" s="130"/>
      <c r="F37" s="76"/>
      <c r="G37" s="130"/>
      <c r="H37" s="77"/>
      <c r="I37" s="25"/>
      <c r="J37" s="26" t="s">
        <v>94</v>
      </c>
      <c r="K37" s="26"/>
      <c r="L37" s="162" t="str">
        <f>IF(F37="Tier A (1:10)",H37*'Addendum 1'!D$32,IF(F37="Tier B (1:8)",H37*'Addendum 1'!E$32,IF(F37="Tier C (1:5)",H37*'Addendum 1'!F$32,IF(F37="Tier D (1:3)",H37*'Addendum 1'!G$32,IF(F37="Tier E (1:1)",H37*'Addendum 1'!H$32,"")))))</f>
        <v/>
      </c>
      <c r="M37" s="26"/>
      <c r="N37" s="142"/>
      <c r="O37" s="79"/>
      <c r="Q37" s="20"/>
      <c r="R37" s="17"/>
      <c r="S37" s="17"/>
      <c r="T37" s="31"/>
      <c r="U37" s="29"/>
      <c r="V37" s="31"/>
      <c r="W37" s="31"/>
      <c r="X37" s="31"/>
      <c r="Y37" s="31"/>
      <c r="Z37" s="31"/>
    </row>
    <row r="38" spans="1:26" s="22" customFormat="1" ht="15" customHeight="1" x14ac:dyDescent="0.3">
      <c r="A38" s="23"/>
      <c r="B38" s="24"/>
      <c r="C38" s="24" t="s">
        <v>129</v>
      </c>
      <c r="D38" s="83"/>
      <c r="E38" s="130"/>
      <c r="F38" s="78"/>
      <c r="G38" s="130"/>
      <c r="H38" s="77"/>
      <c r="I38" s="25"/>
      <c r="J38" s="26" t="s">
        <v>93</v>
      </c>
      <c r="K38" s="26"/>
      <c r="L38" s="162" t="str">
        <f>IF(F38="1:1",H38*'Addendum 1'!I$23,"")</f>
        <v/>
      </c>
      <c r="M38" s="26"/>
      <c r="N38" s="142"/>
      <c r="O38" s="79"/>
      <c r="Q38" s="20"/>
      <c r="R38" s="17"/>
      <c r="S38" s="17"/>
      <c r="T38" s="31"/>
      <c r="U38" s="29"/>
      <c r="V38" s="31"/>
      <c r="W38" s="31"/>
      <c r="X38" s="31"/>
      <c r="Y38" s="31"/>
      <c r="Z38" s="31"/>
    </row>
    <row r="39" spans="1:26" s="22" customFormat="1" ht="15" customHeight="1" x14ac:dyDescent="0.3">
      <c r="A39" s="23"/>
      <c r="B39" s="24"/>
      <c r="C39" s="24" t="s">
        <v>129</v>
      </c>
      <c r="D39" s="83"/>
      <c r="E39" s="130"/>
      <c r="F39" s="78"/>
      <c r="G39" s="130"/>
      <c r="H39" s="77"/>
      <c r="I39" s="25"/>
      <c r="J39" s="26" t="s">
        <v>93</v>
      </c>
      <c r="K39" s="26"/>
      <c r="L39" s="162" t="str">
        <f>IF(F39="1:1",H39*'Addendum 1'!I$23,"")</f>
        <v/>
      </c>
      <c r="M39" s="26"/>
      <c r="N39" s="142"/>
      <c r="O39" s="79"/>
      <c r="Q39" s="20"/>
      <c r="R39" s="17"/>
      <c r="S39" s="17"/>
      <c r="T39" s="31"/>
      <c r="U39" s="29"/>
      <c r="V39" s="31"/>
      <c r="W39" s="31"/>
      <c r="X39" s="31"/>
      <c r="Y39" s="31"/>
      <c r="Z39" s="31"/>
    </row>
    <row r="40" spans="1:26" s="22" customFormat="1" ht="15" customHeight="1" x14ac:dyDescent="0.3">
      <c r="A40" s="23"/>
      <c r="B40" s="24"/>
      <c r="C40" s="24" t="s">
        <v>109</v>
      </c>
      <c r="D40" s="83"/>
      <c r="E40" s="130"/>
      <c r="F40" s="78"/>
      <c r="G40" s="130"/>
      <c r="H40" s="77"/>
      <c r="I40" s="25"/>
      <c r="J40" s="26" t="s">
        <v>95</v>
      </c>
      <c r="K40" s="26"/>
      <c r="L40" s="162" t="str">
        <f>IF(F40="1:6 US",H40*'Addendum 1'!D$41,IF(F40="1:5 UR",H40*'Addendum 1'!E$41,IF(F40="1:4 UQ",H40*'Addendum 1'!F$41,IF(F40="1:3 UP",H40*'Addendum 1'!G$41,IF(F40="1:2 UN",H40*'Addendum 1'!H$41,IF(F40="1:1",H40*'Addendum 1'!I$41,""))))))</f>
        <v/>
      </c>
      <c r="M40" s="26"/>
      <c r="N40" s="142"/>
      <c r="O40" s="79"/>
      <c r="P40" s="20"/>
      <c r="Q40" s="20"/>
      <c r="R40" s="17"/>
      <c r="S40" s="17"/>
      <c r="T40" s="31"/>
      <c r="U40" s="29"/>
      <c r="V40" s="31"/>
      <c r="W40" s="31"/>
      <c r="X40" s="31"/>
      <c r="Y40" s="31"/>
      <c r="Z40" s="31"/>
    </row>
    <row r="41" spans="1:26" s="22" customFormat="1" ht="15" customHeight="1" x14ac:dyDescent="0.3">
      <c r="A41" s="23"/>
      <c r="B41" s="24"/>
      <c r="C41" s="24" t="s">
        <v>109</v>
      </c>
      <c r="D41" s="83"/>
      <c r="E41" s="130"/>
      <c r="F41" s="78"/>
      <c r="G41" s="130"/>
      <c r="H41" s="77"/>
      <c r="I41" s="25"/>
      <c r="J41" s="26" t="s">
        <v>95</v>
      </c>
      <c r="K41" s="26"/>
      <c r="L41" s="162" t="str">
        <f>IF(F41="1:6 US",H41*'Addendum 1'!D$41,IF(F41="1:5 UR",H41*'Addendum 1'!E$41,IF(F41="1:4 UQ",H41*'Addendum 1'!F$41,IF(F41="1:3 UP",H41*'Addendum 1'!G$41,IF(F41="1:2 UN",H41*'Addendum 1'!H$41,IF(F41="1:1",H41*'Addendum 1'!I$41,""))))))</f>
        <v/>
      </c>
      <c r="M41" s="26"/>
      <c r="N41" s="142"/>
      <c r="O41" s="79"/>
      <c r="P41" s="20"/>
      <c r="Q41" s="20"/>
      <c r="R41" s="17"/>
      <c r="S41" s="17"/>
      <c r="T41" s="31"/>
      <c r="U41" s="29"/>
      <c r="V41" s="31"/>
      <c r="W41" s="31"/>
      <c r="X41" s="31"/>
      <c r="Y41" s="31"/>
      <c r="Z41" s="31"/>
    </row>
    <row r="42" spans="1:26" s="22" customFormat="1" ht="15" customHeight="1" x14ac:dyDescent="0.25">
      <c r="A42" s="23"/>
      <c r="B42" s="24"/>
      <c r="C42" s="24" t="s">
        <v>193</v>
      </c>
      <c r="D42" s="83"/>
      <c r="E42" s="130"/>
      <c r="F42" s="78"/>
      <c r="G42" s="130"/>
      <c r="H42" s="77"/>
      <c r="I42" s="25"/>
      <c r="J42" s="26" t="s">
        <v>93</v>
      </c>
      <c r="K42" s="26"/>
      <c r="L42" s="162" t="str">
        <f>IF(F42="1:6 US",H42*'Addendum 1'!D$42,IF(F42="1:5 UR",H42*'Addendum 1'!E$42,IF(F42="1:4 UQ",H42*'Addendum 1'!F$42,IF(F42="1:3 UP",H42*'Addendum 1'!G$42,IF(F42="1:2 UN",H42*'Addendum 1'!H$42,IF(F42="1:1",H42*'Addendum 1'!I$42,""))))))</f>
        <v/>
      </c>
      <c r="M42" s="26"/>
      <c r="N42" s="142"/>
      <c r="O42" s="79"/>
      <c r="P42" s="20"/>
      <c r="Q42" s="20"/>
      <c r="R42" s="17"/>
      <c r="S42" s="17"/>
      <c r="T42" s="31"/>
      <c r="U42" s="31"/>
      <c r="V42" s="31"/>
      <c r="W42" s="31"/>
      <c r="X42" s="31"/>
      <c r="Y42" s="31"/>
      <c r="Z42" s="31"/>
    </row>
    <row r="43" spans="1:26" s="22" customFormat="1" ht="15" customHeight="1" x14ac:dyDescent="0.25">
      <c r="A43" s="23"/>
      <c r="B43" s="24"/>
      <c r="C43" s="24" t="s">
        <v>193</v>
      </c>
      <c r="D43" s="83"/>
      <c r="E43" s="130"/>
      <c r="F43" s="78"/>
      <c r="G43" s="130"/>
      <c r="H43" s="77"/>
      <c r="I43" s="25"/>
      <c r="J43" s="26" t="s">
        <v>93</v>
      </c>
      <c r="K43" s="26"/>
      <c r="L43" s="162" t="str">
        <f>IF(F43="1:6 US",H43*'Addendum 1'!D$42,IF(F43="1:5 UR",H43*'Addendum 1'!E$42,IF(F43="1:4 UQ",H43*'Addendum 1'!F$42,IF(F43="1:3 UP",H43*'Addendum 1'!G$42,IF(F43="1:2 UN",H43*'Addendum 1'!H$42,IF(F43="1:1",H43*'Addendum 1'!I$42,""))))))</f>
        <v/>
      </c>
      <c r="M43" s="26"/>
      <c r="N43" s="142"/>
      <c r="O43" s="79"/>
      <c r="P43" s="20"/>
      <c r="Q43" s="20"/>
      <c r="R43" s="17"/>
      <c r="S43" s="17"/>
      <c r="T43" s="31"/>
      <c r="U43" s="31"/>
      <c r="V43" s="31"/>
      <c r="W43" s="31"/>
      <c r="X43" s="31"/>
      <c r="Y43" s="31"/>
      <c r="Z43" s="31"/>
    </row>
    <row r="44" spans="1:26" s="22" customFormat="1" ht="15" customHeight="1" x14ac:dyDescent="0.25">
      <c r="A44" s="23"/>
      <c r="B44" s="24"/>
      <c r="C44" s="24" t="s">
        <v>7</v>
      </c>
      <c r="D44" s="83"/>
      <c r="E44" s="130"/>
      <c r="F44" s="78"/>
      <c r="G44" s="130"/>
      <c r="H44" s="77"/>
      <c r="I44" s="25"/>
      <c r="J44" s="26" t="s">
        <v>95</v>
      </c>
      <c r="K44" s="26"/>
      <c r="L44" s="162" t="str">
        <f>IF(F44="1:6 US",H44*'Addendum 1'!D43,IF(F44="1:5 UR",H44*'Addendum 1'!E43,IF(F44="1:4 UQ",H44*'Addendum 1'!F43,IF(F44="1:3 UP",H44*'Addendum 1'!G43,IF(F44="1:2 UN",H44*'Addendum 1'!H43,IF(F44="1:1",H44*'Addendum 1'!I43,""))))))</f>
        <v/>
      </c>
      <c r="M44" s="26"/>
      <c r="N44" s="142"/>
      <c r="O44" s="79"/>
      <c r="P44" s="20"/>
      <c r="Q44" s="20"/>
      <c r="R44" s="17"/>
      <c r="S44" s="17"/>
      <c r="T44" s="42"/>
      <c r="U44" s="42"/>
      <c r="V44" s="42"/>
      <c r="W44" s="42"/>
      <c r="X44" s="42"/>
      <c r="Y44" s="31"/>
      <c r="Z44" s="31"/>
    </row>
    <row r="45" spans="1:26" s="22" customFormat="1" ht="15" customHeight="1" x14ac:dyDescent="0.25">
      <c r="A45" s="23"/>
      <c r="B45" s="24"/>
      <c r="C45" s="24" t="s">
        <v>172</v>
      </c>
      <c r="D45" s="83"/>
      <c r="E45" s="130"/>
      <c r="F45" s="78"/>
      <c r="G45" s="130"/>
      <c r="H45" s="77"/>
      <c r="I45" s="25"/>
      <c r="J45" s="26" t="s">
        <v>111</v>
      </c>
      <c r="K45" s="26"/>
      <c r="L45" s="162" t="str">
        <f>IF(F45="Tier A (U5)",H45*'Addendum 1'!D46,IF(F45="Tier B (U6)",H45*'Addendum 1'!E46,IF(F45="Tier C (U7)",H45*'Addendum 1'!F46,IF(F45="Tier D (UA)",H45*'Addendum 1'!G46,IF(F45="Tier E (TG)",H45*'Addendum 1'!H46,IF(F45="1:1",H45*'Addendum 1'!I48,""))))))</f>
        <v/>
      </c>
      <c r="M45" s="26"/>
      <c r="N45" s="142"/>
      <c r="O45" s="79"/>
      <c r="P45" s="20"/>
      <c r="Q45" s="20"/>
      <c r="R45" s="17"/>
      <c r="S45" s="17"/>
      <c r="T45" s="42"/>
      <c r="U45" s="42"/>
      <c r="V45" s="42"/>
      <c r="W45" s="42"/>
      <c r="X45" s="42"/>
      <c r="Y45" s="31"/>
      <c r="Z45" s="31"/>
    </row>
    <row r="46" spans="1:26" s="22" customFormat="1" ht="15" customHeight="1" x14ac:dyDescent="0.25">
      <c r="A46" s="23"/>
      <c r="B46" s="24"/>
      <c r="C46" s="24" t="s">
        <v>237</v>
      </c>
      <c r="D46" s="83"/>
      <c r="E46" s="130"/>
      <c r="F46" s="78"/>
      <c r="G46" s="130"/>
      <c r="H46" s="77"/>
      <c r="I46" s="25"/>
      <c r="J46" s="26" t="s">
        <v>228</v>
      </c>
      <c r="K46" s="26"/>
      <c r="L46" s="203"/>
      <c r="M46" s="26"/>
      <c r="N46" s="142"/>
      <c r="O46" s="79"/>
      <c r="P46" s="20"/>
      <c r="Q46" s="20"/>
      <c r="R46" s="17"/>
      <c r="S46" s="17"/>
      <c r="T46" s="42"/>
      <c r="U46" s="42"/>
      <c r="V46" s="42"/>
      <c r="W46" s="42"/>
      <c r="X46" s="42"/>
      <c r="Y46" s="31"/>
      <c r="Z46" s="31"/>
    </row>
    <row r="47" spans="1:26" ht="13.8" thickBot="1" x14ac:dyDescent="0.3">
      <c r="A47" s="46"/>
      <c r="B47" s="47"/>
      <c r="C47" s="48"/>
      <c r="D47" s="48"/>
      <c r="E47" s="48"/>
      <c r="F47" s="49"/>
      <c r="G47" s="48"/>
      <c r="H47" s="199"/>
      <c r="I47" s="48"/>
      <c r="J47" s="49"/>
      <c r="K47" s="49"/>
      <c r="L47" s="49"/>
      <c r="M47" s="49"/>
      <c r="N47" s="49"/>
      <c r="O47" s="82"/>
    </row>
    <row r="48" spans="1:26" ht="26.25" customHeight="1" x14ac:dyDescent="0.25">
      <c r="C48" s="212"/>
      <c r="D48" s="212"/>
      <c r="E48" s="212"/>
      <c r="F48" s="212"/>
      <c r="G48" s="19"/>
      <c r="H48" s="152"/>
      <c r="J48" s="60" t="s">
        <v>201</v>
      </c>
      <c r="K48" s="220">
        <f>SUM(L31:L46) + SUM(L18:L23) +  SUM(L12:L13)</f>
        <v>0</v>
      </c>
      <c r="L48" s="220"/>
      <c r="M48" s="220">
        <f>SUM(N31:N46) + SUM(N18:N23) + SUM(N12:N13)</f>
        <v>0</v>
      </c>
      <c r="N48" s="220"/>
      <c r="P48" s="96"/>
      <c r="Q48" s="12"/>
      <c r="R48" s="12"/>
      <c r="S48" s="12"/>
    </row>
    <row r="49" spans="1:26" ht="21" customHeight="1" x14ac:dyDescent="0.25">
      <c r="C49" s="219"/>
      <c r="D49" s="219"/>
      <c r="E49" s="191"/>
      <c r="F49" s="219"/>
      <c r="G49" s="219"/>
      <c r="H49" s="219"/>
      <c r="J49" s="16"/>
      <c r="K49" s="16"/>
      <c r="L49" s="16"/>
      <c r="M49" s="16"/>
      <c r="N49" s="16"/>
      <c r="P49" s="17"/>
      <c r="Q49" s="12"/>
      <c r="R49" s="12"/>
      <c r="S49" s="12"/>
    </row>
    <row r="50" spans="1:26" x14ac:dyDescent="0.25">
      <c r="C50" s="70" t="s">
        <v>60</v>
      </c>
      <c r="E50" s="191"/>
      <c r="F50" s="71" t="s">
        <v>61</v>
      </c>
      <c r="G50" s="19"/>
      <c r="H50" s="16"/>
      <c r="J50" s="16"/>
      <c r="K50" s="16"/>
      <c r="L50" s="16"/>
      <c r="M50" s="16"/>
      <c r="N50" s="16"/>
      <c r="P50" s="17"/>
      <c r="Q50" s="12"/>
      <c r="R50" s="12"/>
      <c r="S50" s="12"/>
    </row>
    <row r="51" spans="1:26" ht="21" customHeight="1" x14ac:dyDescent="0.25">
      <c r="C51" s="219"/>
      <c r="D51" s="219"/>
      <c r="E51" s="191"/>
      <c r="F51" s="219"/>
      <c r="G51" s="219"/>
      <c r="H51" s="219"/>
      <c r="J51" s="16"/>
      <c r="K51" s="16"/>
      <c r="L51" s="16"/>
      <c r="M51" s="16"/>
      <c r="N51" s="16"/>
      <c r="P51" s="17"/>
      <c r="Q51" s="12"/>
      <c r="R51" s="12"/>
      <c r="S51" s="12"/>
    </row>
    <row r="52" spans="1:26" x14ac:dyDescent="0.25">
      <c r="C52" s="70" t="s">
        <v>68</v>
      </c>
      <c r="E52" s="191"/>
      <c r="F52" s="71" t="s">
        <v>61</v>
      </c>
      <c r="G52" s="19"/>
      <c r="H52" s="16"/>
      <c r="J52" s="16"/>
      <c r="K52" s="16"/>
      <c r="L52" s="16"/>
      <c r="M52" s="16"/>
      <c r="N52" s="16"/>
      <c r="P52" s="17"/>
      <c r="Q52" s="12"/>
      <c r="R52" s="12"/>
      <c r="S52" s="12"/>
    </row>
    <row r="53" spans="1:26" ht="21" customHeight="1" x14ac:dyDescent="0.25">
      <c r="C53" s="219"/>
      <c r="D53" s="219"/>
      <c r="E53" s="191"/>
      <c r="F53" s="219"/>
      <c r="G53" s="219"/>
      <c r="H53" s="219"/>
      <c r="J53" s="16"/>
      <c r="K53" s="16"/>
      <c r="L53" s="16"/>
      <c r="M53" s="16"/>
      <c r="N53" s="16"/>
      <c r="P53" s="17"/>
      <c r="Q53" s="12"/>
      <c r="R53" s="12"/>
      <c r="S53" s="12"/>
    </row>
    <row r="54" spans="1:26" x14ac:dyDescent="0.25">
      <c r="C54" s="70" t="s">
        <v>69</v>
      </c>
      <c r="E54" s="191"/>
      <c r="F54" s="71" t="s">
        <v>61</v>
      </c>
      <c r="G54" s="19"/>
      <c r="H54" s="16"/>
      <c r="J54" s="16"/>
      <c r="K54" s="16"/>
      <c r="L54" s="16"/>
      <c r="M54" s="16"/>
      <c r="N54" s="16"/>
      <c r="P54" s="17"/>
      <c r="Q54" s="12"/>
      <c r="R54" s="12"/>
      <c r="S54" s="12"/>
    </row>
    <row r="55" spans="1:26" ht="21" customHeight="1" x14ac:dyDescent="0.25">
      <c r="C55" s="219"/>
      <c r="D55" s="219"/>
      <c r="E55" s="191"/>
      <c r="F55" s="219"/>
      <c r="G55" s="219"/>
      <c r="H55" s="219"/>
      <c r="J55" s="16"/>
      <c r="K55" s="16"/>
      <c r="L55" s="16"/>
      <c r="M55" s="16"/>
      <c r="N55" s="16"/>
      <c r="P55" s="17"/>
      <c r="Q55" s="12"/>
      <c r="R55" s="12"/>
      <c r="S55" s="12"/>
    </row>
    <row r="56" spans="1:26" x14ac:dyDescent="0.25">
      <c r="C56" s="70" t="s">
        <v>116</v>
      </c>
      <c r="E56" s="191"/>
      <c r="F56" s="71" t="s">
        <v>61</v>
      </c>
      <c r="G56" s="19"/>
      <c r="H56" s="16"/>
      <c r="J56" s="16"/>
      <c r="K56" s="16"/>
      <c r="L56" s="16"/>
      <c r="M56" s="16"/>
      <c r="N56" s="16"/>
      <c r="P56" s="17"/>
      <c r="Q56" s="12"/>
      <c r="R56" s="12"/>
      <c r="S56" s="12"/>
    </row>
    <row r="57" spans="1:26" ht="12.75" hidden="1" customHeight="1" x14ac:dyDescent="0.25">
      <c r="C57" s="70"/>
      <c r="E57" s="191"/>
      <c r="F57" s="71"/>
      <c r="G57" s="19"/>
      <c r="H57" s="16"/>
      <c r="J57" s="16"/>
      <c r="K57" s="16"/>
      <c r="L57" s="16"/>
      <c r="M57" s="16"/>
      <c r="N57" s="16"/>
      <c r="P57" s="17"/>
      <c r="Q57" s="12"/>
      <c r="R57" s="12"/>
      <c r="S57" s="12"/>
    </row>
    <row r="58" spans="1:26" hidden="1" x14ac:dyDescent="0.25">
      <c r="C58" s="70"/>
      <c r="E58" s="18"/>
      <c r="F58" s="71"/>
      <c r="G58" s="19"/>
      <c r="H58" s="16"/>
      <c r="J58" s="16"/>
      <c r="K58" s="16"/>
      <c r="L58" s="16"/>
      <c r="M58" s="16"/>
      <c r="N58" s="16"/>
      <c r="P58" s="17"/>
      <c r="Q58" s="12"/>
      <c r="R58" s="12"/>
      <c r="S58" s="12"/>
    </row>
    <row r="59" spans="1:26" s="16" customFormat="1" hidden="1" x14ac:dyDescent="0.25">
      <c r="A59" s="12"/>
      <c r="B59" s="12"/>
      <c r="H59" s="52" t="s">
        <v>20</v>
      </c>
      <c r="J59" s="52"/>
      <c r="K59" s="52"/>
      <c r="L59" s="52"/>
      <c r="M59" s="52"/>
      <c r="N59" s="52"/>
      <c r="R59" s="17"/>
      <c r="S59" s="17"/>
      <c r="T59" s="12"/>
      <c r="U59" s="12"/>
      <c r="V59" s="12"/>
      <c r="W59" s="12"/>
      <c r="X59" s="12"/>
      <c r="Y59" s="12"/>
      <c r="Z59" s="12"/>
    </row>
    <row r="60" spans="1:26" s="16" customFormat="1" hidden="1" x14ac:dyDescent="0.25">
      <c r="A60" s="12"/>
      <c r="B60" s="12"/>
      <c r="H60" s="52" t="s">
        <v>19</v>
      </c>
      <c r="J60" s="52"/>
      <c r="K60" s="52"/>
      <c r="L60" s="52"/>
      <c r="M60" s="52"/>
      <c r="N60" s="52"/>
      <c r="R60" s="17"/>
      <c r="S60" s="17"/>
      <c r="T60" s="12"/>
      <c r="U60" s="12"/>
      <c r="V60" s="12"/>
      <c r="W60" s="12"/>
      <c r="X60" s="12"/>
      <c r="Y60" s="12"/>
      <c r="Z60" s="12"/>
    </row>
    <row r="61" spans="1:26" s="16" customFormat="1" hidden="1" x14ac:dyDescent="0.25">
      <c r="A61" s="12"/>
      <c r="B61" s="12"/>
      <c r="H61" s="52" t="s">
        <v>23</v>
      </c>
      <c r="J61" s="52"/>
      <c r="K61" s="52"/>
      <c r="L61" s="52"/>
      <c r="M61" s="52"/>
      <c r="N61" s="52"/>
      <c r="R61" s="17"/>
      <c r="S61" s="17"/>
      <c r="T61" s="12"/>
      <c r="U61" s="12"/>
      <c r="V61" s="12"/>
      <c r="W61" s="12"/>
      <c r="X61" s="12"/>
      <c r="Y61" s="12"/>
      <c r="Z61" s="12"/>
    </row>
    <row r="62" spans="1:26" s="16" customFormat="1" hidden="1" x14ac:dyDescent="0.25">
      <c r="A62" s="12"/>
      <c r="B62" s="12"/>
      <c r="H62" s="52" t="s">
        <v>18</v>
      </c>
      <c r="J62" s="52"/>
      <c r="K62" s="52"/>
      <c r="L62" s="52"/>
      <c r="M62" s="52"/>
      <c r="N62" s="52"/>
      <c r="R62" s="17"/>
      <c r="S62" s="17"/>
      <c r="T62" s="12"/>
      <c r="U62" s="12"/>
      <c r="V62" s="12"/>
      <c r="W62" s="12"/>
      <c r="X62" s="12"/>
      <c r="Y62" s="12"/>
      <c r="Z62" s="12"/>
    </row>
    <row r="63" spans="1:26" s="16" customFormat="1" hidden="1" x14ac:dyDescent="0.25">
      <c r="A63" s="12"/>
      <c r="B63" s="12"/>
      <c r="H63" s="52" t="s">
        <v>22</v>
      </c>
      <c r="J63" s="52"/>
      <c r="K63" s="52"/>
      <c r="L63" s="52"/>
      <c r="M63" s="52"/>
      <c r="N63" s="52"/>
      <c r="R63" s="17"/>
      <c r="S63" s="17"/>
      <c r="T63" s="12"/>
      <c r="U63" s="12"/>
      <c r="V63" s="12"/>
      <c r="W63" s="12"/>
      <c r="X63" s="12"/>
      <c r="Y63" s="12"/>
      <c r="Z63" s="12"/>
    </row>
    <row r="64" spans="1:26" s="16" customFormat="1" hidden="1" x14ac:dyDescent="0.25">
      <c r="A64" s="12"/>
      <c r="B64" s="12"/>
      <c r="H64" s="19"/>
      <c r="J64" s="19"/>
      <c r="K64" s="19"/>
      <c r="L64" s="19"/>
      <c r="M64" s="19"/>
      <c r="N64" s="19"/>
      <c r="R64" s="17"/>
      <c r="S64" s="17"/>
      <c r="T64" s="12"/>
      <c r="U64" s="12"/>
      <c r="V64" s="12"/>
      <c r="W64" s="12"/>
      <c r="X64" s="12"/>
      <c r="Y64" s="12"/>
      <c r="Z64" s="12"/>
    </row>
    <row r="65" spans="1:26" hidden="1" x14ac:dyDescent="0.25">
      <c r="H65" s="52" t="s">
        <v>21</v>
      </c>
      <c r="J65" s="52"/>
      <c r="K65" s="52"/>
      <c r="L65" s="52"/>
      <c r="M65" s="52"/>
      <c r="N65" s="52"/>
    </row>
    <row r="66" spans="1:26" s="16" customFormat="1" hidden="1" x14ac:dyDescent="0.25">
      <c r="A66" s="12"/>
      <c r="B66" s="12"/>
      <c r="H66" s="52" t="s">
        <v>20</v>
      </c>
      <c r="J66" s="52"/>
      <c r="K66" s="52"/>
      <c r="L66" s="52"/>
      <c r="M66" s="52"/>
      <c r="N66" s="52"/>
      <c r="R66" s="17"/>
      <c r="S66" s="17"/>
      <c r="T66" s="12"/>
      <c r="U66" s="12"/>
      <c r="V66" s="12"/>
      <c r="W66" s="12"/>
      <c r="X66" s="12"/>
      <c r="Y66" s="12"/>
      <c r="Z66" s="12"/>
    </row>
    <row r="67" spans="1:26" s="16" customFormat="1" hidden="1" x14ac:dyDescent="0.25">
      <c r="A67" s="12"/>
      <c r="B67" s="12"/>
      <c r="H67" s="52" t="s">
        <v>19</v>
      </c>
      <c r="J67" s="52"/>
      <c r="K67" s="52"/>
      <c r="L67" s="52"/>
      <c r="M67" s="52"/>
      <c r="N67" s="52"/>
      <c r="R67" s="17"/>
      <c r="S67" s="17"/>
      <c r="T67" s="12"/>
      <c r="U67" s="12"/>
      <c r="V67" s="12"/>
      <c r="W67" s="12"/>
      <c r="X67" s="12"/>
      <c r="Y67" s="12"/>
      <c r="Z67" s="12"/>
    </row>
    <row r="68" spans="1:26" s="16" customFormat="1" ht="26.4" hidden="1" x14ac:dyDescent="0.25">
      <c r="A68" s="12"/>
      <c r="B68" s="12"/>
      <c r="H68" s="52" t="s">
        <v>78</v>
      </c>
      <c r="J68" s="52"/>
      <c r="K68" s="52"/>
      <c r="L68" s="52"/>
      <c r="M68" s="52"/>
      <c r="N68" s="52"/>
      <c r="R68" s="17"/>
      <c r="S68" s="17"/>
      <c r="T68" s="12"/>
      <c r="U68" s="12"/>
      <c r="V68" s="12"/>
      <c r="W68" s="12"/>
      <c r="X68" s="12"/>
      <c r="Y68" s="12"/>
      <c r="Z68" s="12"/>
    </row>
    <row r="69" spans="1:26" s="16" customFormat="1" ht="26.4" hidden="1" x14ac:dyDescent="0.25">
      <c r="A69" s="12"/>
      <c r="B69" s="12"/>
      <c r="H69" s="52" t="s">
        <v>80</v>
      </c>
      <c r="J69" s="52"/>
      <c r="K69" s="52"/>
      <c r="L69" s="52"/>
      <c r="M69" s="52"/>
      <c r="N69" s="52"/>
      <c r="R69" s="17"/>
      <c r="S69" s="17"/>
      <c r="T69" s="12"/>
      <c r="U69" s="12"/>
      <c r="V69" s="12"/>
      <c r="W69" s="12"/>
      <c r="X69" s="12"/>
      <c r="Y69" s="12"/>
      <c r="Z69" s="12"/>
    </row>
    <row r="70" spans="1:26" s="16" customFormat="1" ht="26.4" hidden="1" x14ac:dyDescent="0.25">
      <c r="A70" s="12"/>
      <c r="B70" s="12"/>
      <c r="H70" s="52" t="s">
        <v>79</v>
      </c>
      <c r="J70" s="52"/>
      <c r="K70" s="52"/>
      <c r="L70" s="52"/>
      <c r="M70" s="52"/>
      <c r="N70" s="52"/>
      <c r="R70" s="17"/>
      <c r="S70" s="17"/>
      <c r="T70" s="12"/>
      <c r="U70" s="12"/>
      <c r="V70" s="12"/>
      <c r="W70" s="12"/>
      <c r="X70" s="12"/>
      <c r="Y70" s="12"/>
      <c r="Z70" s="12"/>
    </row>
    <row r="71" spans="1:26" s="16" customFormat="1" hidden="1" x14ac:dyDescent="0.25">
      <c r="A71" s="12"/>
      <c r="B71" s="12"/>
      <c r="H71" s="19"/>
      <c r="J71" s="19"/>
      <c r="K71" s="19"/>
      <c r="L71" s="19"/>
      <c r="M71" s="19"/>
      <c r="N71" s="19"/>
      <c r="R71" s="17"/>
      <c r="S71" s="17"/>
      <c r="T71" s="12"/>
      <c r="U71" s="12"/>
      <c r="V71" s="12"/>
      <c r="W71" s="12"/>
      <c r="X71" s="12"/>
      <c r="Y71" s="12"/>
      <c r="Z71" s="12"/>
    </row>
    <row r="72" spans="1:26" hidden="1" x14ac:dyDescent="0.25">
      <c r="H72" s="19">
        <v>1</v>
      </c>
      <c r="J72" s="19"/>
      <c r="K72" s="19"/>
      <c r="L72" s="19"/>
      <c r="M72" s="19"/>
      <c r="N72" s="19"/>
    </row>
    <row r="73" spans="1:26" s="16" customFormat="1" hidden="1" x14ac:dyDescent="0.25">
      <c r="A73" s="12"/>
      <c r="B73" s="12"/>
      <c r="H73" s="19">
        <v>2</v>
      </c>
      <c r="J73" s="19"/>
      <c r="K73" s="19"/>
      <c r="L73" s="19"/>
      <c r="M73" s="19"/>
      <c r="N73" s="19"/>
      <c r="R73" s="17"/>
      <c r="S73" s="17"/>
      <c r="T73" s="12"/>
      <c r="U73" s="12"/>
      <c r="V73" s="12"/>
      <c r="W73" s="12"/>
      <c r="X73" s="12"/>
      <c r="Y73" s="12"/>
      <c r="Z73" s="12"/>
    </row>
    <row r="74" spans="1:26" s="16" customFormat="1" hidden="1" x14ac:dyDescent="0.25">
      <c r="A74" s="12"/>
      <c r="B74" s="12"/>
      <c r="H74" s="19">
        <v>3</v>
      </c>
      <c r="J74" s="19"/>
      <c r="K74" s="19"/>
      <c r="L74" s="19"/>
      <c r="M74" s="19"/>
      <c r="N74" s="19"/>
      <c r="R74" s="17"/>
      <c r="S74" s="17"/>
      <c r="T74" s="12"/>
      <c r="U74" s="12"/>
      <c r="V74" s="12"/>
      <c r="W74" s="12"/>
      <c r="X74" s="12"/>
      <c r="Y74" s="12"/>
      <c r="Z74" s="12"/>
    </row>
    <row r="75" spans="1:26" s="16" customFormat="1" hidden="1" x14ac:dyDescent="0.25">
      <c r="A75" s="12"/>
      <c r="B75" s="12"/>
      <c r="H75" s="19">
        <v>4</v>
      </c>
      <c r="J75" s="19"/>
      <c r="K75" s="19"/>
      <c r="L75" s="19"/>
      <c r="M75" s="19"/>
      <c r="N75" s="19"/>
      <c r="R75" s="17"/>
      <c r="S75" s="17"/>
      <c r="T75" s="12"/>
      <c r="U75" s="12"/>
      <c r="V75" s="12"/>
      <c r="W75" s="12"/>
      <c r="X75" s="12"/>
      <c r="Y75" s="12"/>
      <c r="Z75" s="12"/>
    </row>
    <row r="76" spans="1:26" s="16" customFormat="1" hidden="1" x14ac:dyDescent="0.25">
      <c r="A76" s="12"/>
      <c r="B76" s="12"/>
      <c r="H76" s="19">
        <v>5</v>
      </c>
      <c r="J76" s="19"/>
      <c r="K76" s="19"/>
      <c r="L76" s="19"/>
      <c r="M76" s="19"/>
      <c r="N76" s="19"/>
      <c r="R76" s="17"/>
      <c r="S76" s="17"/>
      <c r="T76" s="12"/>
      <c r="U76" s="12"/>
      <c r="V76" s="12"/>
      <c r="W76" s="12"/>
      <c r="X76" s="12"/>
      <c r="Y76" s="12"/>
      <c r="Z76" s="12"/>
    </row>
    <row r="77" spans="1:26" s="16" customFormat="1" hidden="1" x14ac:dyDescent="0.25">
      <c r="A77" s="12"/>
      <c r="B77" s="12"/>
      <c r="H77" s="19">
        <v>6</v>
      </c>
      <c r="J77" s="19"/>
      <c r="K77" s="19"/>
      <c r="L77" s="19"/>
      <c r="M77" s="19"/>
      <c r="N77" s="19"/>
      <c r="R77" s="17"/>
      <c r="S77" s="17"/>
      <c r="T77" s="12"/>
      <c r="U77" s="12"/>
      <c r="V77" s="12"/>
      <c r="W77" s="12"/>
      <c r="X77" s="12"/>
      <c r="Y77" s="12"/>
      <c r="Z77" s="12"/>
    </row>
    <row r="78" spans="1:26" s="16" customFormat="1" hidden="1" x14ac:dyDescent="0.25">
      <c r="A78" s="12"/>
      <c r="B78" s="12"/>
      <c r="H78" s="19">
        <v>7</v>
      </c>
      <c r="J78" s="19"/>
      <c r="K78" s="19"/>
      <c r="L78" s="19"/>
      <c r="M78" s="19"/>
      <c r="N78" s="19"/>
      <c r="R78" s="17"/>
      <c r="S78" s="17"/>
      <c r="T78" s="12"/>
      <c r="U78" s="12"/>
      <c r="V78" s="12"/>
      <c r="W78" s="12"/>
      <c r="X78" s="12"/>
      <c r="Y78" s="12"/>
      <c r="Z78" s="12"/>
    </row>
    <row r="79" spans="1:26" s="16" customFormat="1" hidden="1" x14ac:dyDescent="0.25">
      <c r="A79" s="12"/>
      <c r="B79" s="12"/>
      <c r="H79" s="19"/>
      <c r="J79" s="19"/>
      <c r="K79" s="19"/>
      <c r="L79" s="19"/>
      <c r="M79" s="19"/>
      <c r="N79" s="19"/>
      <c r="R79" s="17"/>
      <c r="S79" s="17"/>
      <c r="T79" s="12"/>
      <c r="U79" s="12"/>
      <c r="V79" s="12"/>
      <c r="W79" s="12"/>
      <c r="X79" s="12"/>
      <c r="Y79" s="12"/>
      <c r="Z79" s="12"/>
    </row>
    <row r="80" spans="1:26" hidden="1" x14ac:dyDescent="0.25">
      <c r="H80" s="52" t="s">
        <v>54</v>
      </c>
      <c r="J80" s="52"/>
      <c r="K80" s="52"/>
      <c r="L80" s="52"/>
      <c r="M80" s="52"/>
      <c r="N80" s="52"/>
    </row>
    <row r="81" spans="1:26" s="16" customFormat="1" hidden="1" x14ac:dyDescent="0.25">
      <c r="A81" s="12"/>
      <c r="B81" s="12"/>
      <c r="H81" s="52" t="s">
        <v>55</v>
      </c>
      <c r="J81" s="52"/>
      <c r="K81" s="52"/>
      <c r="L81" s="52"/>
      <c r="M81" s="52"/>
      <c r="N81" s="52"/>
      <c r="R81" s="17"/>
      <c r="S81" s="17"/>
      <c r="T81" s="12"/>
      <c r="U81" s="12"/>
      <c r="V81" s="12"/>
      <c r="W81" s="12"/>
      <c r="X81" s="12"/>
      <c r="Y81" s="12"/>
      <c r="Z81" s="12"/>
    </row>
    <row r="82" spans="1:26" s="16" customFormat="1" hidden="1" x14ac:dyDescent="0.25">
      <c r="A82" s="12"/>
      <c r="B82" s="12"/>
      <c r="H82" s="19"/>
      <c r="J82" s="19"/>
      <c r="K82" s="19"/>
      <c r="L82" s="19"/>
      <c r="M82" s="19"/>
      <c r="N82" s="19"/>
      <c r="R82" s="17"/>
      <c r="S82" s="17"/>
      <c r="T82" s="12"/>
      <c r="U82" s="12"/>
      <c r="V82" s="12"/>
      <c r="W82" s="12"/>
      <c r="X82" s="12"/>
      <c r="Y82" s="12"/>
      <c r="Z82" s="12"/>
    </row>
    <row r="83" spans="1:26" hidden="1" x14ac:dyDescent="0.25">
      <c r="H83" s="118" t="s">
        <v>119</v>
      </c>
      <c r="J83" s="19"/>
      <c r="K83" s="19"/>
      <c r="L83" s="19"/>
      <c r="M83" s="19"/>
      <c r="N83" s="19"/>
    </row>
    <row r="84" spans="1:26" hidden="1" x14ac:dyDescent="0.25">
      <c r="H84" s="19" t="s">
        <v>53</v>
      </c>
      <c r="J84" s="19"/>
      <c r="K84" s="19"/>
      <c r="L84" s="19"/>
      <c r="M84" s="19"/>
      <c r="N84" s="19"/>
    </row>
    <row r="85" spans="1:26" s="16" customFormat="1" hidden="1" x14ac:dyDescent="0.25">
      <c r="A85" s="12"/>
      <c r="B85" s="12"/>
      <c r="H85" s="19"/>
      <c r="J85" s="19"/>
      <c r="K85" s="19"/>
      <c r="L85" s="19"/>
      <c r="M85" s="19"/>
      <c r="N85" s="19"/>
      <c r="R85" s="17"/>
      <c r="S85" s="17"/>
      <c r="T85" s="12"/>
      <c r="U85" s="12"/>
      <c r="V85" s="12"/>
      <c r="W85" s="12"/>
      <c r="X85" s="12"/>
      <c r="Y85" s="12"/>
      <c r="Z85" s="12"/>
    </row>
    <row r="86" spans="1:26" ht="14.4" hidden="1" x14ac:dyDescent="0.3">
      <c r="F86" s="100"/>
      <c r="H86" s="123" t="s">
        <v>40</v>
      </c>
      <c r="J86" s="29"/>
      <c r="K86" s="29"/>
      <c r="L86" s="29"/>
      <c r="M86" s="29"/>
      <c r="N86" s="29"/>
    </row>
    <row r="87" spans="1:26" ht="14.4" hidden="1" x14ac:dyDescent="0.3">
      <c r="F87" s="100"/>
      <c r="H87" s="123" t="s">
        <v>173</v>
      </c>
      <c r="J87" s="29"/>
      <c r="K87" s="29"/>
      <c r="L87" s="29"/>
      <c r="M87" s="29"/>
      <c r="N87" s="29"/>
    </row>
    <row r="88" spans="1:26" s="16" customFormat="1" ht="14.4" hidden="1" x14ac:dyDescent="0.3">
      <c r="A88" s="12"/>
      <c r="B88" s="12"/>
      <c r="F88" s="101"/>
      <c r="H88" s="123" t="s">
        <v>29</v>
      </c>
      <c r="J88" s="29"/>
      <c r="K88" s="29"/>
      <c r="L88" s="29"/>
      <c r="M88" s="29"/>
      <c r="N88" s="29"/>
      <c r="R88" s="17"/>
      <c r="S88" s="17"/>
      <c r="T88" s="12"/>
      <c r="U88" s="12"/>
      <c r="V88" s="12"/>
      <c r="W88" s="12"/>
      <c r="X88" s="12"/>
      <c r="Y88" s="12"/>
      <c r="Z88" s="12"/>
    </row>
    <row r="89" spans="1:26" s="16" customFormat="1" ht="14.4" hidden="1" x14ac:dyDescent="0.3">
      <c r="A89" s="12"/>
      <c r="B89" s="12"/>
      <c r="F89" s="101"/>
      <c r="H89" s="123" t="s">
        <v>221</v>
      </c>
      <c r="J89" s="29"/>
      <c r="K89" s="29"/>
      <c r="L89" s="29"/>
      <c r="M89" s="29"/>
      <c r="N89" s="29"/>
      <c r="R89" s="17"/>
      <c r="S89" s="17"/>
      <c r="T89" s="12"/>
      <c r="U89" s="12"/>
      <c r="V89" s="12"/>
      <c r="W89" s="12"/>
      <c r="X89" s="12"/>
      <c r="Y89" s="12"/>
      <c r="Z89" s="12"/>
    </row>
    <row r="90" spans="1:26" s="16" customFormat="1" ht="14.4" hidden="1" x14ac:dyDescent="0.3">
      <c r="A90" s="12"/>
      <c r="B90" s="12"/>
      <c r="F90" s="101"/>
      <c r="H90" s="123" t="s">
        <v>30</v>
      </c>
      <c r="J90" s="29"/>
      <c r="K90" s="29"/>
      <c r="L90" s="29"/>
      <c r="M90" s="29"/>
      <c r="N90" s="29"/>
      <c r="R90" s="17"/>
      <c r="S90" s="17"/>
      <c r="T90" s="12"/>
      <c r="U90" s="12"/>
      <c r="V90" s="12"/>
      <c r="W90" s="12"/>
      <c r="X90" s="12"/>
      <c r="Y90" s="12"/>
      <c r="Z90" s="12"/>
    </row>
    <row r="91" spans="1:26" s="16" customFormat="1" ht="14.4" hidden="1" x14ac:dyDescent="0.3">
      <c r="A91" s="12"/>
      <c r="B91" s="12"/>
      <c r="F91" s="102"/>
      <c r="H91" s="123" t="s">
        <v>41</v>
      </c>
      <c r="J91" s="29"/>
      <c r="K91" s="29"/>
      <c r="L91" s="29"/>
      <c r="M91" s="29"/>
      <c r="N91" s="29"/>
      <c r="R91" s="17"/>
      <c r="S91" s="17"/>
      <c r="T91" s="12"/>
      <c r="U91" s="12"/>
      <c r="V91" s="12"/>
      <c r="W91" s="12"/>
      <c r="X91" s="12"/>
      <c r="Y91" s="12"/>
      <c r="Z91" s="12"/>
    </row>
    <row r="92" spans="1:26" s="16" customFormat="1" ht="14.4" hidden="1" x14ac:dyDescent="0.3">
      <c r="A92" s="12"/>
      <c r="B92" s="12"/>
      <c r="F92" s="102"/>
      <c r="H92" s="123" t="s">
        <v>220</v>
      </c>
      <c r="J92" s="29"/>
      <c r="K92" s="29"/>
      <c r="L92" s="29"/>
      <c r="M92" s="29"/>
      <c r="N92" s="29"/>
      <c r="R92" s="17"/>
      <c r="S92" s="17"/>
      <c r="T92" s="12"/>
      <c r="U92" s="12"/>
      <c r="V92" s="12"/>
      <c r="W92" s="12"/>
      <c r="X92" s="12"/>
      <c r="Y92" s="12"/>
      <c r="Z92" s="12"/>
    </row>
    <row r="93" spans="1:26" s="16" customFormat="1" ht="14.4" hidden="1" x14ac:dyDescent="0.3">
      <c r="A93" s="12"/>
      <c r="B93" s="12"/>
      <c r="F93" s="101"/>
      <c r="H93" s="123" t="s">
        <v>31</v>
      </c>
      <c r="J93" s="29"/>
      <c r="K93" s="29"/>
      <c r="L93" s="29"/>
      <c r="M93" s="29"/>
      <c r="N93" s="29"/>
      <c r="R93" s="17"/>
      <c r="S93" s="17"/>
      <c r="T93" s="12"/>
      <c r="U93" s="12"/>
      <c r="V93" s="12"/>
      <c r="W93" s="12"/>
      <c r="X93" s="12"/>
      <c r="Y93" s="12"/>
      <c r="Z93" s="12"/>
    </row>
    <row r="94" spans="1:26" s="16" customFormat="1" ht="14.4" hidden="1" x14ac:dyDescent="0.3">
      <c r="A94" s="12"/>
      <c r="B94" s="12"/>
      <c r="F94" s="101"/>
      <c r="H94" s="123" t="s">
        <v>32</v>
      </c>
      <c r="J94" s="29"/>
      <c r="K94" s="29"/>
      <c r="L94" s="29"/>
      <c r="M94" s="29"/>
      <c r="N94" s="29"/>
      <c r="R94" s="17"/>
      <c r="S94" s="17"/>
      <c r="T94" s="12"/>
      <c r="U94" s="12"/>
      <c r="V94" s="12"/>
      <c r="W94" s="12"/>
      <c r="X94" s="12"/>
      <c r="Y94" s="12"/>
      <c r="Z94" s="12"/>
    </row>
    <row r="95" spans="1:26" s="16" customFormat="1" ht="14.4" hidden="1" x14ac:dyDescent="0.3">
      <c r="A95" s="12"/>
      <c r="B95" s="12"/>
      <c r="F95" s="101"/>
      <c r="H95" s="123" t="s">
        <v>215</v>
      </c>
      <c r="J95" s="29"/>
      <c r="K95" s="29"/>
      <c r="L95" s="29"/>
      <c r="M95" s="29"/>
      <c r="N95" s="29"/>
      <c r="R95" s="17"/>
      <c r="S95" s="17"/>
      <c r="T95" s="12"/>
      <c r="U95" s="12"/>
      <c r="V95" s="12"/>
      <c r="W95" s="12"/>
      <c r="X95" s="12"/>
      <c r="Y95" s="12"/>
      <c r="Z95" s="12"/>
    </row>
    <row r="96" spans="1:26" s="16" customFormat="1" ht="14.4" hidden="1" x14ac:dyDescent="0.3">
      <c r="A96" s="12"/>
      <c r="B96" s="12"/>
      <c r="F96" s="101"/>
      <c r="H96" s="123" t="s">
        <v>216</v>
      </c>
      <c r="J96" s="29"/>
      <c r="K96" s="29"/>
      <c r="L96" s="29"/>
      <c r="M96" s="29"/>
      <c r="N96" s="29"/>
      <c r="R96" s="17"/>
      <c r="S96" s="17"/>
      <c r="T96" s="12"/>
      <c r="U96" s="12"/>
      <c r="V96" s="12"/>
      <c r="W96" s="12"/>
      <c r="X96" s="12"/>
      <c r="Y96" s="12"/>
      <c r="Z96" s="12"/>
    </row>
    <row r="97" spans="1:26" s="16" customFormat="1" ht="14.4" hidden="1" x14ac:dyDescent="0.3">
      <c r="A97" s="12"/>
      <c r="B97" s="12"/>
      <c r="F97" s="101"/>
      <c r="H97" s="123" t="s">
        <v>217</v>
      </c>
      <c r="J97" s="29"/>
      <c r="K97" s="29"/>
      <c r="L97" s="29"/>
      <c r="M97" s="29"/>
      <c r="N97" s="29"/>
      <c r="R97" s="17"/>
      <c r="S97" s="17"/>
      <c r="T97" s="12"/>
      <c r="U97" s="12"/>
      <c r="V97" s="12"/>
      <c r="W97" s="12"/>
      <c r="X97" s="12"/>
      <c r="Y97" s="12"/>
      <c r="Z97" s="12"/>
    </row>
    <row r="98" spans="1:26" s="16" customFormat="1" ht="14.4" hidden="1" x14ac:dyDescent="0.3">
      <c r="A98" s="12"/>
      <c r="B98" s="12"/>
      <c r="F98" s="101"/>
      <c r="H98" s="123" t="s">
        <v>45</v>
      </c>
      <c r="J98" s="29"/>
      <c r="K98" s="29"/>
      <c r="L98" s="29"/>
      <c r="M98" s="29"/>
      <c r="N98" s="29"/>
      <c r="R98" s="17"/>
      <c r="S98" s="17"/>
      <c r="T98" s="12"/>
      <c r="U98" s="12"/>
      <c r="V98" s="12"/>
      <c r="W98" s="12"/>
      <c r="X98" s="12"/>
      <c r="Y98" s="12"/>
      <c r="Z98" s="12"/>
    </row>
    <row r="99" spans="1:26" s="16" customFormat="1" ht="14.4" hidden="1" x14ac:dyDescent="0.3">
      <c r="A99" s="12"/>
      <c r="B99" s="12"/>
      <c r="F99" s="101"/>
      <c r="H99" s="123" t="s">
        <v>33</v>
      </c>
      <c r="J99" s="29"/>
      <c r="K99" s="29"/>
      <c r="L99" s="29"/>
      <c r="M99" s="29"/>
      <c r="N99" s="29"/>
      <c r="R99" s="17"/>
      <c r="S99" s="17"/>
      <c r="T99" s="12"/>
      <c r="U99" s="12"/>
      <c r="V99" s="12"/>
      <c r="W99" s="12"/>
      <c r="X99" s="12"/>
      <c r="Y99" s="12"/>
      <c r="Z99" s="12"/>
    </row>
    <row r="100" spans="1:26" s="16" customFormat="1" ht="14.4" hidden="1" x14ac:dyDescent="0.3">
      <c r="A100" s="12"/>
      <c r="B100" s="12"/>
      <c r="F100" s="101"/>
      <c r="H100" s="123" t="s">
        <v>196</v>
      </c>
      <c r="J100" s="29"/>
      <c r="K100" s="29"/>
      <c r="L100" s="29"/>
      <c r="M100" s="29"/>
      <c r="N100" s="29"/>
      <c r="R100" s="17"/>
      <c r="S100" s="17"/>
      <c r="T100" s="12"/>
      <c r="U100" s="12"/>
      <c r="V100" s="12"/>
      <c r="W100" s="12"/>
      <c r="X100" s="12"/>
      <c r="Y100" s="12"/>
      <c r="Z100" s="12"/>
    </row>
    <row r="101" spans="1:26" s="16" customFormat="1" ht="14.4" hidden="1" x14ac:dyDescent="0.3">
      <c r="A101" s="12"/>
      <c r="B101" s="12"/>
      <c r="F101" s="101"/>
      <c r="H101" s="123" t="s">
        <v>191</v>
      </c>
      <c r="J101" s="29"/>
      <c r="K101" s="29"/>
      <c r="L101" s="29"/>
      <c r="M101" s="29"/>
      <c r="N101" s="29"/>
      <c r="R101" s="17"/>
      <c r="S101" s="17"/>
      <c r="T101" s="12"/>
      <c r="U101" s="12"/>
      <c r="V101" s="12"/>
      <c r="W101" s="12"/>
      <c r="X101" s="12"/>
      <c r="Y101" s="12"/>
      <c r="Z101" s="12"/>
    </row>
    <row r="102" spans="1:26" s="16" customFormat="1" ht="14.4" hidden="1" x14ac:dyDescent="0.3">
      <c r="A102" s="12"/>
      <c r="B102" s="12"/>
      <c r="F102" s="101"/>
      <c r="H102" s="123" t="s">
        <v>34</v>
      </c>
      <c r="J102" s="29"/>
      <c r="K102" s="29"/>
      <c r="L102" s="29"/>
      <c r="M102" s="29"/>
      <c r="N102" s="29"/>
      <c r="R102" s="17"/>
      <c r="S102" s="17"/>
      <c r="T102" s="12"/>
      <c r="U102" s="12"/>
      <c r="V102" s="12"/>
      <c r="W102" s="12"/>
      <c r="X102" s="12"/>
      <c r="Y102" s="12"/>
      <c r="Z102" s="12"/>
    </row>
    <row r="103" spans="1:26" s="16" customFormat="1" ht="14.4" hidden="1" x14ac:dyDescent="0.3">
      <c r="A103" s="12"/>
      <c r="B103" s="12"/>
      <c r="F103" s="101"/>
      <c r="H103" s="123" t="s">
        <v>214</v>
      </c>
      <c r="J103" s="29"/>
      <c r="K103" s="29"/>
      <c r="L103" s="29"/>
      <c r="M103" s="29"/>
      <c r="N103" s="29"/>
      <c r="R103" s="17"/>
      <c r="S103" s="17"/>
      <c r="T103" s="12"/>
      <c r="U103" s="12"/>
      <c r="V103" s="12"/>
      <c r="W103" s="12"/>
      <c r="X103" s="12"/>
      <c r="Y103" s="12"/>
      <c r="Z103" s="12"/>
    </row>
    <row r="104" spans="1:26" s="16" customFormat="1" ht="14.4" hidden="1" x14ac:dyDescent="0.3">
      <c r="A104" s="12"/>
      <c r="B104" s="12"/>
      <c r="F104" s="101"/>
      <c r="H104" s="123" t="s">
        <v>35</v>
      </c>
      <c r="J104" s="29"/>
      <c r="K104" s="29"/>
      <c r="L104" s="29"/>
      <c r="M104" s="29"/>
      <c r="N104" s="29"/>
      <c r="R104" s="17"/>
      <c r="S104" s="17"/>
      <c r="T104" s="12"/>
      <c r="U104" s="12"/>
      <c r="V104" s="12"/>
      <c r="W104" s="12"/>
      <c r="X104" s="12"/>
      <c r="Y104" s="12"/>
      <c r="Z104" s="12"/>
    </row>
    <row r="105" spans="1:26" s="16" customFormat="1" ht="14.4" hidden="1" x14ac:dyDescent="0.3">
      <c r="A105" s="12"/>
      <c r="B105" s="12"/>
      <c r="F105" s="101"/>
      <c r="H105" s="123" t="s">
        <v>105</v>
      </c>
      <c r="J105" s="29"/>
      <c r="K105" s="29"/>
      <c r="L105" s="29"/>
      <c r="M105" s="29"/>
      <c r="N105" s="29"/>
      <c r="R105" s="17"/>
      <c r="S105" s="17"/>
      <c r="T105" s="12"/>
      <c r="U105" s="12"/>
      <c r="V105" s="12"/>
      <c r="W105" s="12"/>
      <c r="X105" s="12"/>
      <c r="Y105" s="12"/>
      <c r="Z105" s="12"/>
    </row>
    <row r="106" spans="1:26" s="16" customFormat="1" ht="14.4" hidden="1" x14ac:dyDescent="0.3">
      <c r="A106" s="12"/>
      <c r="B106" s="12"/>
      <c r="F106" s="101"/>
      <c r="H106" s="123" t="s">
        <v>36</v>
      </c>
      <c r="J106" s="29"/>
      <c r="K106" s="29"/>
      <c r="L106" s="29"/>
      <c r="M106" s="29"/>
      <c r="N106" s="29"/>
      <c r="R106" s="17"/>
      <c r="S106" s="17"/>
      <c r="T106" s="12"/>
      <c r="U106" s="12"/>
      <c r="V106" s="12"/>
      <c r="W106" s="12"/>
      <c r="X106" s="12"/>
      <c r="Y106" s="12"/>
      <c r="Z106" s="12"/>
    </row>
    <row r="107" spans="1:26" s="16" customFormat="1" ht="15.75" hidden="1" customHeight="1" x14ac:dyDescent="0.3">
      <c r="A107" s="12"/>
      <c r="B107" s="12"/>
      <c r="F107" s="101"/>
      <c r="H107" s="123" t="s">
        <v>46</v>
      </c>
      <c r="J107" s="29"/>
      <c r="K107" s="29"/>
      <c r="L107" s="29"/>
      <c r="M107" s="29"/>
      <c r="N107" s="29"/>
      <c r="R107" s="17"/>
      <c r="S107" s="17"/>
      <c r="T107" s="12"/>
      <c r="U107" s="12"/>
      <c r="V107" s="12"/>
      <c r="W107" s="12"/>
      <c r="X107" s="12"/>
      <c r="Y107" s="12"/>
      <c r="Z107" s="12"/>
    </row>
    <row r="108" spans="1:26" s="16" customFormat="1" ht="14.4" hidden="1" x14ac:dyDescent="0.3">
      <c r="A108" s="12"/>
      <c r="B108" s="12"/>
      <c r="F108" s="101"/>
      <c r="H108" s="123" t="s">
        <v>52</v>
      </c>
      <c r="J108" s="29"/>
      <c r="K108" s="29"/>
      <c r="L108" s="29"/>
      <c r="M108" s="29"/>
      <c r="N108" s="29"/>
      <c r="R108" s="17"/>
      <c r="S108" s="17"/>
      <c r="T108" s="12"/>
      <c r="U108" s="12"/>
      <c r="V108" s="12"/>
      <c r="W108" s="12"/>
      <c r="X108" s="12"/>
      <c r="Y108" s="12"/>
      <c r="Z108" s="12"/>
    </row>
    <row r="109" spans="1:26" s="16" customFormat="1" ht="14.4" hidden="1" x14ac:dyDescent="0.3">
      <c r="A109" s="12"/>
      <c r="B109" s="12"/>
      <c r="F109" s="101"/>
      <c r="H109" s="123" t="s">
        <v>37</v>
      </c>
      <c r="J109" s="29"/>
      <c r="K109" s="29"/>
      <c r="L109" s="29"/>
      <c r="M109" s="29"/>
      <c r="N109" s="29"/>
      <c r="R109" s="17"/>
      <c r="S109" s="17"/>
      <c r="T109" s="12"/>
      <c r="U109" s="12"/>
      <c r="V109" s="12"/>
      <c r="W109" s="12"/>
      <c r="X109" s="12"/>
      <c r="Y109" s="12"/>
      <c r="Z109" s="12"/>
    </row>
    <row r="110" spans="1:26" s="16" customFormat="1" ht="14.4" hidden="1" x14ac:dyDescent="0.3">
      <c r="A110" s="12"/>
      <c r="B110" s="12"/>
      <c r="F110" s="101"/>
      <c r="H110" s="123" t="s">
        <v>47</v>
      </c>
      <c r="J110" s="29"/>
      <c r="K110" s="29"/>
      <c r="L110" s="29"/>
      <c r="M110" s="29"/>
      <c r="N110" s="29"/>
      <c r="R110" s="17"/>
      <c r="S110" s="17"/>
      <c r="T110" s="12"/>
      <c r="U110" s="12"/>
      <c r="V110" s="12"/>
      <c r="W110" s="12"/>
      <c r="X110" s="12"/>
      <c r="Y110" s="12"/>
      <c r="Z110" s="12"/>
    </row>
    <row r="111" spans="1:26" s="16" customFormat="1" ht="14.4" hidden="1" x14ac:dyDescent="0.3">
      <c r="A111" s="12"/>
      <c r="B111" s="12"/>
      <c r="F111" s="101"/>
      <c r="H111" s="123" t="s">
        <v>38</v>
      </c>
      <c r="J111" s="29"/>
      <c r="K111" s="29"/>
      <c r="L111" s="29"/>
      <c r="M111" s="29"/>
      <c r="N111" s="29"/>
      <c r="R111" s="17"/>
      <c r="S111" s="17"/>
      <c r="T111" s="12"/>
      <c r="U111" s="12"/>
      <c r="V111" s="12"/>
      <c r="W111" s="12"/>
      <c r="X111" s="12"/>
      <c r="Y111" s="12"/>
      <c r="Z111" s="12"/>
    </row>
    <row r="112" spans="1:26" s="16" customFormat="1" ht="14.4" hidden="1" x14ac:dyDescent="0.3">
      <c r="A112" s="12"/>
      <c r="B112" s="12"/>
      <c r="F112" s="101"/>
      <c r="H112" s="123" t="s">
        <v>106</v>
      </c>
      <c r="J112" s="29"/>
      <c r="K112" s="29"/>
      <c r="L112" s="29"/>
      <c r="M112" s="29"/>
      <c r="N112" s="29"/>
      <c r="R112" s="17"/>
      <c r="S112" s="17"/>
      <c r="T112" s="12"/>
      <c r="U112" s="12"/>
      <c r="V112" s="12"/>
      <c r="W112" s="12"/>
      <c r="X112" s="12"/>
      <c r="Y112" s="12"/>
      <c r="Z112" s="12"/>
    </row>
    <row r="113" spans="1:26" s="16" customFormat="1" ht="14.4" hidden="1" x14ac:dyDescent="0.3">
      <c r="A113" s="12"/>
      <c r="B113" s="12"/>
      <c r="F113" s="101"/>
      <c r="H113" s="123" t="s">
        <v>195</v>
      </c>
      <c r="J113" s="29"/>
      <c r="K113" s="29"/>
      <c r="L113" s="29"/>
      <c r="M113" s="29"/>
      <c r="N113" s="29"/>
      <c r="R113" s="17"/>
      <c r="S113" s="17"/>
      <c r="T113" s="12"/>
      <c r="U113" s="12"/>
      <c r="V113" s="12"/>
      <c r="W113" s="12"/>
      <c r="X113" s="12"/>
      <c r="Y113" s="12"/>
      <c r="Z113" s="12"/>
    </row>
    <row r="114" spans="1:26" s="16" customFormat="1" ht="14.4" hidden="1" x14ac:dyDescent="0.3">
      <c r="A114" s="12"/>
      <c r="B114" s="12"/>
      <c r="F114" s="101"/>
      <c r="H114" s="123" t="s">
        <v>81</v>
      </c>
      <c r="J114" s="29"/>
      <c r="K114" s="29"/>
      <c r="L114" s="29"/>
      <c r="M114" s="29"/>
      <c r="N114" s="29"/>
      <c r="R114" s="17"/>
      <c r="S114" s="17"/>
      <c r="T114" s="12"/>
      <c r="U114" s="12"/>
      <c r="V114" s="12"/>
      <c r="W114" s="12"/>
      <c r="X114" s="12"/>
      <c r="Y114" s="12"/>
      <c r="Z114" s="12"/>
    </row>
    <row r="115" spans="1:26" s="16" customFormat="1" ht="14.4" hidden="1" x14ac:dyDescent="0.3">
      <c r="A115" s="12"/>
      <c r="B115" s="12"/>
      <c r="F115" s="101"/>
      <c r="H115" s="123" t="s">
        <v>82</v>
      </c>
      <c r="J115" s="29"/>
      <c r="K115" s="29"/>
      <c r="L115" s="29"/>
      <c r="M115" s="29"/>
      <c r="N115" s="29"/>
      <c r="R115" s="17"/>
      <c r="S115" s="17"/>
      <c r="T115" s="12"/>
      <c r="U115" s="12"/>
      <c r="V115" s="12"/>
      <c r="W115" s="12"/>
      <c r="X115" s="12"/>
      <c r="Y115" s="12"/>
      <c r="Z115" s="12"/>
    </row>
    <row r="116" spans="1:26" s="16" customFormat="1" ht="14.4" hidden="1" x14ac:dyDescent="0.3">
      <c r="A116" s="12"/>
      <c r="B116" s="12"/>
      <c r="F116" s="101"/>
      <c r="H116" s="123" t="s">
        <v>48</v>
      </c>
      <c r="J116" s="29"/>
      <c r="K116" s="29"/>
      <c r="L116" s="29"/>
      <c r="M116" s="29"/>
      <c r="N116" s="29"/>
      <c r="R116" s="17"/>
      <c r="S116" s="17"/>
      <c r="T116" s="12"/>
      <c r="U116" s="12"/>
      <c r="V116" s="12"/>
      <c r="W116" s="12"/>
      <c r="X116" s="12"/>
      <c r="Y116" s="12"/>
      <c r="Z116" s="12"/>
    </row>
    <row r="117" spans="1:26" s="16" customFormat="1" ht="14.4" hidden="1" x14ac:dyDescent="0.3">
      <c r="A117" s="12"/>
      <c r="B117" s="12"/>
      <c r="F117" s="101"/>
      <c r="H117" s="123" t="s">
        <v>42</v>
      </c>
      <c r="J117" s="29"/>
      <c r="K117" s="29"/>
      <c r="L117" s="29"/>
      <c r="M117" s="29"/>
      <c r="N117" s="29"/>
      <c r="R117" s="17"/>
      <c r="S117" s="17"/>
      <c r="T117" s="12"/>
      <c r="U117" s="12"/>
      <c r="V117" s="12"/>
      <c r="W117" s="12"/>
      <c r="X117" s="12"/>
      <c r="Y117" s="12"/>
      <c r="Z117" s="12"/>
    </row>
    <row r="118" spans="1:26" s="16" customFormat="1" ht="14.4" hidden="1" x14ac:dyDescent="0.3">
      <c r="A118" s="12"/>
      <c r="B118" s="12"/>
      <c r="F118" s="101"/>
      <c r="H118" s="123" t="s">
        <v>43</v>
      </c>
      <c r="J118" s="29"/>
      <c r="K118" s="29"/>
      <c r="L118" s="29"/>
      <c r="M118" s="29"/>
      <c r="N118" s="29"/>
      <c r="R118" s="17"/>
      <c r="S118" s="17"/>
      <c r="T118" s="12"/>
      <c r="U118" s="12"/>
      <c r="V118" s="12"/>
      <c r="W118" s="12"/>
      <c r="X118" s="12"/>
      <c r="Y118" s="12"/>
      <c r="Z118" s="12"/>
    </row>
    <row r="119" spans="1:26" s="16" customFormat="1" ht="14.4" hidden="1" x14ac:dyDescent="0.3">
      <c r="A119" s="12"/>
      <c r="B119" s="12"/>
      <c r="F119" s="101"/>
      <c r="H119" s="123" t="s">
        <v>44</v>
      </c>
      <c r="J119" s="29"/>
      <c r="K119" s="29"/>
      <c r="L119" s="29"/>
      <c r="M119" s="29"/>
      <c r="N119" s="29"/>
      <c r="R119" s="17"/>
      <c r="S119" s="17"/>
      <c r="T119" s="12"/>
      <c r="U119" s="12"/>
      <c r="V119" s="12"/>
      <c r="W119" s="12"/>
      <c r="X119" s="12"/>
      <c r="Y119" s="12"/>
      <c r="Z119" s="12"/>
    </row>
    <row r="120" spans="1:26" s="16" customFormat="1" ht="14.4" hidden="1" x14ac:dyDescent="0.3">
      <c r="A120" s="12"/>
      <c r="B120" s="12"/>
      <c r="F120" s="101"/>
      <c r="H120" s="123" t="s">
        <v>50</v>
      </c>
      <c r="J120" s="18"/>
      <c r="K120" s="18"/>
      <c r="L120" s="18"/>
      <c r="M120" s="18"/>
      <c r="N120" s="18"/>
      <c r="R120" s="17"/>
      <c r="S120" s="17"/>
      <c r="T120" s="12"/>
      <c r="U120" s="12"/>
      <c r="V120" s="12"/>
      <c r="W120" s="12"/>
      <c r="X120" s="12"/>
      <c r="Y120" s="12"/>
      <c r="Z120" s="12"/>
    </row>
    <row r="121" spans="1:26" ht="26.4" hidden="1" x14ac:dyDescent="0.3">
      <c r="F121" s="101"/>
      <c r="H121" s="53" t="s">
        <v>197</v>
      </c>
      <c r="J121" s="87"/>
      <c r="K121" s="87"/>
      <c r="L121" s="87"/>
      <c r="M121" s="87"/>
      <c r="N121" s="87"/>
    </row>
    <row r="122" spans="1:26" ht="14.4" hidden="1" x14ac:dyDescent="0.3">
      <c r="F122" s="101"/>
      <c r="H122" s="123" t="s">
        <v>51</v>
      </c>
      <c r="J122" s="87"/>
      <c r="K122" s="87"/>
      <c r="L122" s="87"/>
      <c r="M122" s="87"/>
      <c r="N122" s="87"/>
    </row>
    <row r="123" spans="1:26" ht="14.4" hidden="1" x14ac:dyDescent="0.3">
      <c r="F123" s="101"/>
      <c r="J123" s="87"/>
      <c r="K123" s="87"/>
      <c r="L123" s="87"/>
      <c r="M123" s="87"/>
      <c r="N123" s="87"/>
    </row>
    <row r="124" spans="1:26" ht="14.4" hidden="1" x14ac:dyDescent="0.3">
      <c r="F124" s="101"/>
      <c r="H124" s="87" t="s">
        <v>71</v>
      </c>
      <c r="J124" s="87"/>
      <c r="K124" s="87"/>
      <c r="L124" s="87"/>
      <c r="M124" s="87"/>
      <c r="N124" s="87"/>
    </row>
    <row r="125" spans="1:26" ht="14.4" hidden="1" x14ac:dyDescent="0.3">
      <c r="F125" s="101"/>
      <c r="H125" s="87" t="s">
        <v>72</v>
      </c>
      <c r="J125" s="87"/>
      <c r="K125" s="87"/>
      <c r="L125" s="87"/>
      <c r="M125" s="87"/>
      <c r="N125" s="87"/>
    </row>
    <row r="126" spans="1:26" ht="14.4" hidden="1" x14ac:dyDescent="0.3">
      <c r="F126" s="101"/>
      <c r="H126" s="87" t="s">
        <v>73</v>
      </c>
      <c r="J126" s="87"/>
      <c r="K126" s="87"/>
      <c r="L126" s="87"/>
      <c r="M126" s="87"/>
      <c r="N126" s="87"/>
    </row>
    <row r="127" spans="1:26" ht="14.4" hidden="1" x14ac:dyDescent="0.3">
      <c r="F127" s="101"/>
      <c r="H127" s="87" t="s">
        <v>74</v>
      </c>
      <c r="J127" s="87"/>
      <c r="K127" s="87"/>
      <c r="L127" s="87"/>
      <c r="M127" s="87"/>
      <c r="N127" s="87"/>
    </row>
    <row r="128" spans="1:26" ht="14.4" hidden="1" x14ac:dyDescent="0.3">
      <c r="F128" s="101"/>
      <c r="H128" s="87" t="s">
        <v>75</v>
      </c>
      <c r="J128" s="87"/>
      <c r="K128" s="87"/>
      <c r="L128" s="87"/>
      <c r="M128" s="87"/>
      <c r="N128" s="87"/>
    </row>
    <row r="129" spans="6:8" ht="14.4" hidden="1" x14ac:dyDescent="0.3">
      <c r="F129" s="101"/>
      <c r="H129" s="87" t="s">
        <v>76</v>
      </c>
    </row>
    <row r="130" spans="6:8" ht="14.4" hidden="1" x14ac:dyDescent="0.3">
      <c r="F130" s="101"/>
      <c r="H130" s="87" t="s">
        <v>77</v>
      </c>
    </row>
    <row r="131" spans="6:8" ht="14.4" hidden="1" x14ac:dyDescent="0.3">
      <c r="F131" s="101"/>
    </row>
    <row r="132" spans="6:8" hidden="1" x14ac:dyDescent="0.25"/>
    <row r="133" spans="6:8" hidden="1" x14ac:dyDescent="0.25">
      <c r="F133" s="52" t="s">
        <v>21</v>
      </c>
    </row>
    <row r="134" spans="6:8" hidden="1" x14ac:dyDescent="0.25">
      <c r="F134" s="52" t="s">
        <v>166</v>
      </c>
    </row>
    <row r="135" spans="6:8" hidden="1" x14ac:dyDescent="0.25">
      <c r="F135" s="52" t="s">
        <v>167</v>
      </c>
    </row>
    <row r="136" spans="6:8" hidden="1" x14ac:dyDescent="0.25">
      <c r="F136" s="52" t="s">
        <v>168</v>
      </c>
    </row>
    <row r="137" spans="6:8" hidden="1" x14ac:dyDescent="0.25">
      <c r="F137" s="52" t="s">
        <v>169</v>
      </c>
    </row>
    <row r="138" spans="6:8" hidden="1" x14ac:dyDescent="0.25">
      <c r="F138" s="52" t="s">
        <v>170</v>
      </c>
    </row>
    <row r="139" spans="6:8" hidden="1" x14ac:dyDescent="0.25">
      <c r="F139" s="19"/>
    </row>
    <row r="140" spans="6:8" hidden="1" x14ac:dyDescent="0.25">
      <c r="F140" s="52" t="s">
        <v>138</v>
      </c>
    </row>
    <row r="141" spans="6:8" hidden="1" x14ac:dyDescent="0.25">
      <c r="F141" s="52" t="s">
        <v>139</v>
      </c>
    </row>
    <row r="142" spans="6:8" hidden="1" x14ac:dyDescent="0.25">
      <c r="F142" s="52" t="s">
        <v>140</v>
      </c>
    </row>
    <row r="143" spans="6:8" hidden="1" x14ac:dyDescent="0.25">
      <c r="F143" s="52" t="s">
        <v>141</v>
      </c>
    </row>
    <row r="144" spans="6:8" hidden="1" x14ac:dyDescent="0.25">
      <c r="F144" s="52" t="s">
        <v>142</v>
      </c>
    </row>
    <row r="145" spans="6:6" hidden="1" x14ac:dyDescent="0.25">
      <c r="F145" s="19"/>
    </row>
    <row r="146" spans="6:6" hidden="1" x14ac:dyDescent="0.25">
      <c r="F146" s="52" t="s">
        <v>208</v>
      </c>
    </row>
    <row r="147" spans="6:6" hidden="1" x14ac:dyDescent="0.25">
      <c r="F147" s="52" t="s">
        <v>207</v>
      </c>
    </row>
    <row r="148" spans="6:6" hidden="1" x14ac:dyDescent="0.25">
      <c r="F148" s="52" t="s">
        <v>206</v>
      </c>
    </row>
    <row r="149" spans="6:6" hidden="1" x14ac:dyDescent="0.25">
      <c r="F149" s="52" t="s">
        <v>205</v>
      </c>
    </row>
    <row r="150" spans="6:6" hidden="1" x14ac:dyDescent="0.25">
      <c r="F150" s="52" t="s">
        <v>204</v>
      </c>
    </row>
    <row r="151" spans="6:6" hidden="1" x14ac:dyDescent="0.25">
      <c r="F151" s="52"/>
    </row>
    <row r="152" spans="6:6" hidden="1" x14ac:dyDescent="0.25">
      <c r="F152" s="52" t="s">
        <v>138</v>
      </c>
    </row>
    <row r="153" spans="6:6" hidden="1" x14ac:dyDescent="0.25">
      <c r="F153" s="52" t="s">
        <v>143</v>
      </c>
    </row>
    <row r="154" spans="6:6" hidden="1" x14ac:dyDescent="0.25">
      <c r="F154" s="52" t="s">
        <v>140</v>
      </c>
    </row>
    <row r="155" spans="6:6" hidden="1" x14ac:dyDescent="0.25">
      <c r="F155" s="52" t="s">
        <v>141</v>
      </c>
    </row>
    <row r="156" spans="6:6" hidden="1" x14ac:dyDescent="0.25">
      <c r="F156" s="52" t="s">
        <v>142</v>
      </c>
    </row>
    <row r="157" spans="6:6" hidden="1" x14ac:dyDescent="0.25">
      <c r="F157" s="52"/>
    </row>
    <row r="158" spans="6:6" hidden="1" x14ac:dyDescent="0.25">
      <c r="F158" s="19">
        <v>1</v>
      </c>
    </row>
    <row r="159" spans="6:6" hidden="1" x14ac:dyDescent="0.25">
      <c r="F159" s="19">
        <v>2</v>
      </c>
    </row>
    <row r="160" spans="6:6" hidden="1" x14ac:dyDescent="0.25">
      <c r="F160" s="19">
        <v>3</v>
      </c>
    </row>
    <row r="161" spans="6:6" hidden="1" x14ac:dyDescent="0.25">
      <c r="F161" s="19">
        <v>4</v>
      </c>
    </row>
    <row r="162" spans="6:6" hidden="1" x14ac:dyDescent="0.25">
      <c r="F162" s="19">
        <v>5</v>
      </c>
    </row>
    <row r="163" spans="6:6" hidden="1" x14ac:dyDescent="0.25">
      <c r="F163" s="19">
        <v>6</v>
      </c>
    </row>
    <row r="164" spans="6:6" hidden="1" x14ac:dyDescent="0.25">
      <c r="F164" s="19">
        <v>7</v>
      </c>
    </row>
    <row r="165" spans="6:6" hidden="1" x14ac:dyDescent="0.25">
      <c r="F165" s="19"/>
    </row>
    <row r="166" spans="6:6" hidden="1" x14ac:dyDescent="0.25">
      <c r="F166" s="119" t="s">
        <v>136</v>
      </c>
    </row>
    <row r="167" spans="6:6" hidden="1" x14ac:dyDescent="0.25">
      <c r="F167" s="52" t="s">
        <v>137</v>
      </c>
    </row>
    <row r="168" spans="6:6" hidden="1" x14ac:dyDescent="0.25">
      <c r="F168" s="19"/>
    </row>
    <row r="169" spans="6:6" hidden="1" x14ac:dyDescent="0.25">
      <c r="F169" s="19"/>
    </row>
    <row r="170" spans="6:6" hidden="1" x14ac:dyDescent="0.25">
      <c r="F170" s="19" t="s">
        <v>53</v>
      </c>
    </row>
    <row r="171" spans="6:6" hidden="1" x14ac:dyDescent="0.25">
      <c r="F171" s="19"/>
    </row>
    <row r="172" spans="6:6" ht="14.4" hidden="1" x14ac:dyDescent="0.3">
      <c r="F172" s="29"/>
    </row>
    <row r="173" spans="6:6" ht="13.8" hidden="1" x14ac:dyDescent="0.25">
      <c r="F173" s="87" t="s">
        <v>176</v>
      </c>
    </row>
    <row r="174" spans="6:6" ht="13.8" hidden="1" x14ac:dyDescent="0.25">
      <c r="F174" s="87" t="s">
        <v>177</v>
      </c>
    </row>
    <row r="175" spans="6:6" ht="13.8" hidden="1" x14ac:dyDescent="0.25">
      <c r="F175" s="87" t="s">
        <v>178</v>
      </c>
    </row>
    <row r="176" spans="6:6" ht="13.8" hidden="1" x14ac:dyDescent="0.25">
      <c r="F176" s="87" t="s">
        <v>179</v>
      </c>
    </row>
    <row r="177" spans="6:14" ht="13.8" hidden="1" x14ac:dyDescent="0.25">
      <c r="F177" s="87" t="s">
        <v>180</v>
      </c>
    </row>
    <row r="178" spans="6:14" ht="13.8" hidden="1" x14ac:dyDescent="0.25">
      <c r="F178" s="87" t="s">
        <v>186</v>
      </c>
    </row>
    <row r="179" spans="6:14" ht="13.8" hidden="1" x14ac:dyDescent="0.25">
      <c r="F179" s="87" t="s">
        <v>187</v>
      </c>
    </row>
    <row r="180" spans="6:14" ht="13.8" hidden="1" x14ac:dyDescent="0.25">
      <c r="F180" s="87" t="s">
        <v>188</v>
      </c>
    </row>
    <row r="181" spans="6:14" ht="13.8" hidden="1" x14ac:dyDescent="0.25">
      <c r="F181" s="87" t="s">
        <v>189</v>
      </c>
    </row>
    <row r="182" spans="6:14" ht="13.8" hidden="1" x14ac:dyDescent="0.25">
      <c r="F182" s="87" t="s">
        <v>190</v>
      </c>
    </row>
    <row r="183" spans="6:14" ht="13.8" hidden="1" x14ac:dyDescent="0.25">
      <c r="F183" s="87" t="s">
        <v>106</v>
      </c>
      <c r="H183" s="174"/>
      <c r="J183" s="174"/>
      <c r="K183" s="174"/>
      <c r="L183" s="174"/>
      <c r="M183" s="174"/>
      <c r="N183" s="174"/>
    </row>
    <row r="184" spans="6:14" hidden="1" x14ac:dyDescent="0.25"/>
    <row r="185" spans="6:14" ht="13.8" hidden="1" x14ac:dyDescent="0.25">
      <c r="F185" s="87" t="s">
        <v>144</v>
      </c>
    </row>
    <row r="186" spans="6:14" ht="13.8" hidden="1" x14ac:dyDescent="0.25">
      <c r="F186" s="87" t="s">
        <v>145</v>
      </c>
    </row>
    <row r="187" spans="6:14" ht="13.8" hidden="1" x14ac:dyDescent="0.25">
      <c r="F187" s="87" t="s">
        <v>146</v>
      </c>
    </row>
    <row r="188" spans="6:14" ht="13.8" hidden="1" x14ac:dyDescent="0.25">
      <c r="F188" s="87" t="s">
        <v>147</v>
      </c>
    </row>
    <row r="189" spans="6:14" ht="13.8" hidden="1" x14ac:dyDescent="0.25">
      <c r="F189" s="87" t="s">
        <v>148</v>
      </c>
    </row>
    <row r="190" spans="6:14" hidden="1" x14ac:dyDescent="0.25">
      <c r="F190" s="86" t="s">
        <v>118</v>
      </c>
    </row>
    <row r="191" spans="6:14" hidden="1" x14ac:dyDescent="0.25">
      <c r="F191" s="86"/>
    </row>
    <row r="192" spans="6:14" hidden="1" x14ac:dyDescent="0.25">
      <c r="F192" s="206" t="s">
        <v>134</v>
      </c>
    </row>
    <row r="193" spans="6:6" hidden="1" x14ac:dyDescent="0.25">
      <c r="F193" s="207" t="s">
        <v>135</v>
      </c>
    </row>
    <row r="194" spans="6:6" hidden="1" x14ac:dyDescent="0.25">
      <c r="F194" s="208"/>
    </row>
    <row r="195" spans="6:6" hidden="1" x14ac:dyDescent="0.25">
      <c r="F195" s="206"/>
    </row>
    <row r="196" spans="6:6" hidden="1" x14ac:dyDescent="0.25">
      <c r="F196" s="208"/>
    </row>
    <row r="197" spans="6:6" hidden="1" x14ac:dyDescent="0.25">
      <c r="F197" s="208">
        <v>200</v>
      </c>
    </row>
    <row r="198" spans="6:6" hidden="1" x14ac:dyDescent="0.25">
      <c r="F198" s="208">
        <v>300</v>
      </c>
    </row>
    <row r="199" spans="6:6" hidden="1" x14ac:dyDescent="0.25"/>
    <row r="200" spans="6:6" hidden="1" x14ac:dyDescent="0.25"/>
    <row r="201" spans="6:6" hidden="1" x14ac:dyDescent="0.25"/>
  </sheetData>
  <sheetProtection algorithmName="SHA-512" hashValue="6gTcV5a9YYzksZzFCg+WkltCpEWOl9f/4h+kaS5WgtB1b3jo6DmqZ4SOOKmJvzhkK9xini8ZAjjiPfZBO0NZ3w==" saltValue="iqWy8G53tnuGIzueYZyxIA==" spinCount="100000" sheet="1" selectLockedCells="1"/>
  <dataConsolidate/>
  <mergeCells count="25">
    <mergeCell ref="C55:D55"/>
    <mergeCell ref="F55:H55"/>
    <mergeCell ref="F53:H53"/>
    <mergeCell ref="C53:D53"/>
    <mergeCell ref="C51:D51"/>
    <mergeCell ref="F51:H51"/>
    <mergeCell ref="C49:D49"/>
    <mergeCell ref="F49:H49"/>
    <mergeCell ref="D20:H20"/>
    <mergeCell ref="M48:N48"/>
    <mergeCell ref="K48:L48"/>
    <mergeCell ref="B1:N1"/>
    <mergeCell ref="A2:N2"/>
    <mergeCell ref="C3:N3"/>
    <mergeCell ref="D19:H19"/>
    <mergeCell ref="C48:F48"/>
    <mergeCell ref="B16:I16"/>
    <mergeCell ref="D4:H4"/>
    <mergeCell ref="D5:F5"/>
    <mergeCell ref="D13:H13"/>
    <mergeCell ref="H7:J7"/>
    <mergeCell ref="H8:J8"/>
    <mergeCell ref="B26:C26"/>
    <mergeCell ref="D26:E26"/>
    <mergeCell ref="B7:C7"/>
  </mergeCells>
  <phoneticPr fontId="8" type="noConversion"/>
  <dataValidations count="14">
    <dataValidation allowBlank="1" showInputMessage="1" showErrorMessage="1" sqref="B32:B46" xr:uid="{00000000-0002-0000-0000-000000000000}"/>
    <dataValidation type="list" allowBlank="1" showInputMessage="1" showErrorMessage="1" sqref="D12" xr:uid="{00000000-0002-0000-0000-000002000000}">
      <formula1>$F$184:$F$190</formula1>
    </dataValidation>
    <dataValidation type="list" allowBlank="1" showInputMessage="1" showErrorMessage="1" sqref="F33:F34 F37" xr:uid="{00000000-0002-0000-0000-000003000000}">
      <formula1>$F$139:$F$144</formula1>
    </dataValidation>
    <dataValidation type="list" allowBlank="1" showInputMessage="1" showErrorMessage="1" sqref="F35:F36" xr:uid="{00000000-0002-0000-0000-000004000000}">
      <formula1>$F$145:$F$150</formula1>
    </dataValidation>
    <dataValidation type="list" allowBlank="1" showInputMessage="1" showErrorMessage="1" sqref="F31:F32" xr:uid="{00000000-0002-0000-0000-000005000000}">
      <formula1>$F$165:$F$167</formula1>
    </dataValidation>
    <dataValidation type="list" allowBlank="1" showInputMessage="1" showErrorMessage="1" sqref="F45:F46" xr:uid="{00000000-0002-0000-0000-000006000000}">
      <formula1>$F$184:$F$189</formula1>
    </dataValidation>
    <dataValidation operator="lessThanOrEqual" allowBlank="1" showInputMessage="1" showErrorMessage="1" sqref="H22" xr:uid="{00000000-0002-0000-0000-000007000000}"/>
    <dataValidation operator="lessThanOrEqual" showInputMessage="1" showErrorMessage="1" sqref="H21" xr:uid="{00000000-0002-0000-0000-000008000000}"/>
    <dataValidation type="whole" operator="lessThanOrEqual" allowBlank="1" showInputMessage="1" showErrorMessage="1" sqref="H18 H12" xr:uid="{00000000-0002-0000-0000-000009000000}">
      <formula1>366</formula1>
    </dataValidation>
    <dataValidation type="list" allowBlank="1" showInputMessage="1" showErrorMessage="1" sqref="F40:F43" xr:uid="{00000000-0002-0000-0000-00000A000000}">
      <formula1>$F$132:$F$138</formula1>
    </dataValidation>
    <dataValidation type="list" allowBlank="1" showInputMessage="1" showErrorMessage="1" sqref="F44 F38:F39" xr:uid="{00000000-0002-0000-0000-00000B000000}">
      <formula1>$F$132:$F$133</formula1>
    </dataValidation>
    <dataValidation type="list" allowBlank="1" showInputMessage="1" showErrorMessage="1" sqref="H7:K7" xr:uid="{00000000-0002-0000-0000-00000C000000}">
      <formula1>$F$191:$F$195</formula1>
    </dataValidation>
    <dataValidation type="list" allowBlank="1" showInputMessage="1" showErrorMessage="1" sqref="D18" xr:uid="{00000000-0002-0000-0000-000001000000}">
      <formula1>$F$172:$F$183</formula1>
    </dataValidation>
    <dataValidation type="list" allowBlank="1" showInputMessage="1" showErrorMessage="1" sqref="D11 D17 D31:D46" xr:uid="{00000000-0002-0000-0000-00000D000000}">
      <formula1>$H$85:$H$122</formula1>
    </dataValidation>
  </dataValidations>
  <printOptions horizontalCentered="1"/>
  <pageMargins left="0.5" right="0.5" top="0.5" bottom="0.52" header="0.3" footer="0.3"/>
  <pageSetup scale="71" orientation="portrait" r:id="rId1"/>
  <headerFooter>
    <oddFooter>&amp;L&amp;"Arial,Regular"&amp;10BHDDH/DDD&amp;R&amp;"Arial,Regular"&amp;10 FY20 Version: 1</oddFooter>
  </headerFooter>
  <rowBreaks count="1" manualBreakCount="1">
    <brk id="5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FC05-816F-43B6-8723-E5CF25F7FBA2}">
  <sheetPr>
    <pageSetUpPr fitToPage="1"/>
  </sheetPr>
  <dimension ref="A1:Z195"/>
  <sheetViews>
    <sheetView zoomScale="130" zoomScaleNormal="130" workbookViewId="0">
      <selection activeCell="D4" sqref="D4:H4"/>
    </sheetView>
  </sheetViews>
  <sheetFormatPr defaultColWidth="9.109375" defaultRowHeight="13.2" x14ac:dyDescent="0.25"/>
  <cols>
    <col min="1" max="1" width="1.109375" style="12" customWidth="1"/>
    <col min="2" max="2" width="1.6640625" style="12" customWidth="1"/>
    <col min="3" max="3" width="44.88671875" style="16" customWidth="1"/>
    <col min="4" max="4" width="23.88671875" style="16" customWidth="1"/>
    <col min="5" max="5" width="1.109375" style="16" customWidth="1"/>
    <col min="6" max="6" width="17.109375" style="183" customWidth="1"/>
    <col min="7" max="7" width="1.109375" style="16" customWidth="1"/>
    <col min="8" max="8" width="6.6640625" style="183" customWidth="1"/>
    <col min="9" max="9" width="1.109375" style="16" customWidth="1"/>
    <col min="10" max="10" width="10.44140625" style="183" customWidth="1"/>
    <col min="11" max="11" width="1.109375" style="183" customWidth="1"/>
    <col min="12" max="12" width="13.33203125" style="183" customWidth="1"/>
    <col min="13" max="13" width="1.109375" style="183" customWidth="1"/>
    <col min="14" max="14" width="12.33203125" style="183" customWidth="1"/>
    <col min="15" max="15" width="2.109375" style="16" hidden="1" customWidth="1"/>
    <col min="16" max="16" width="54.44140625" style="16" customWidth="1"/>
    <col min="17" max="17" width="40.88671875" style="16" customWidth="1"/>
    <col min="18" max="18" width="10.44140625" style="17" customWidth="1"/>
    <col min="19" max="19" width="1.88671875" style="17" customWidth="1"/>
    <col min="20" max="26" width="8.5546875" style="12" customWidth="1"/>
    <col min="27" max="16384" width="9.109375" style="12"/>
  </cols>
  <sheetData>
    <row r="1" spans="1:26" ht="13.8" x14ac:dyDescent="0.25">
      <c r="B1" s="209" t="s">
        <v>229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82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14.4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8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ht="24.75" customHeight="1" x14ac:dyDescent="0.25">
      <c r="C3" s="210" t="s">
        <v>235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84"/>
      <c r="P3" s="15"/>
    </row>
    <row r="4" spans="1:26" ht="18" customHeight="1" x14ac:dyDescent="0.25">
      <c r="B4" s="41" t="s">
        <v>62</v>
      </c>
      <c r="C4" s="184"/>
      <c r="D4" s="214"/>
      <c r="E4" s="214"/>
      <c r="F4" s="214"/>
      <c r="G4" s="214"/>
      <c r="H4" s="214"/>
      <c r="I4" s="116"/>
      <c r="J4" s="116"/>
      <c r="K4" s="50"/>
      <c r="L4" s="152"/>
      <c r="M4" s="50"/>
      <c r="N4" s="50"/>
      <c r="P4" s="17"/>
      <c r="Q4" s="17"/>
      <c r="R4" s="12"/>
      <c r="S4" s="12"/>
    </row>
    <row r="5" spans="1:26" ht="18" customHeight="1" x14ac:dyDescent="0.25">
      <c r="B5" s="41" t="s">
        <v>199</v>
      </c>
      <c r="C5" s="184"/>
      <c r="D5" s="214"/>
      <c r="E5" s="214"/>
      <c r="F5" s="214"/>
      <c r="G5" s="24"/>
      <c r="H5" s="92"/>
      <c r="I5" s="50"/>
      <c r="J5" s="92"/>
      <c r="K5" s="92"/>
      <c r="L5" s="135"/>
      <c r="M5" s="92"/>
      <c r="N5" s="92"/>
      <c r="P5" s="17"/>
      <c r="Q5" s="17"/>
      <c r="R5" s="12"/>
      <c r="S5" s="12"/>
    </row>
    <row r="6" spans="1:26" ht="18" customHeight="1" x14ac:dyDescent="0.25">
      <c r="B6" s="41" t="s">
        <v>128</v>
      </c>
      <c r="C6" s="184"/>
      <c r="D6" s="99"/>
      <c r="E6" s="99"/>
      <c r="F6" s="186"/>
      <c r="G6" s="115"/>
      <c r="H6" s="129"/>
      <c r="I6" s="131"/>
      <c r="J6" s="129"/>
      <c r="K6" s="135"/>
      <c r="L6" s="135"/>
      <c r="M6" s="135"/>
      <c r="N6" s="135"/>
      <c r="P6" s="17"/>
      <c r="Q6" s="17"/>
      <c r="R6" s="12"/>
      <c r="S6" s="12"/>
    </row>
    <row r="7" spans="1:26" ht="18" customHeight="1" x14ac:dyDescent="0.25">
      <c r="B7" s="41"/>
      <c r="C7" s="184"/>
      <c r="D7" s="99"/>
      <c r="E7" s="99"/>
      <c r="F7" s="99" t="s">
        <v>117</v>
      </c>
      <c r="G7" s="24"/>
      <c r="H7" s="214" t="s">
        <v>134</v>
      </c>
      <c r="I7" s="214"/>
      <c r="J7" s="214"/>
      <c r="K7" s="99"/>
      <c r="L7" s="153"/>
      <c r="M7" s="17"/>
      <c r="N7" s="17"/>
      <c r="O7" s="12"/>
      <c r="P7" s="12"/>
      <c r="Q7" s="12"/>
      <c r="R7" s="12"/>
      <c r="S7" s="12"/>
    </row>
    <row r="8" spans="1:26" ht="18" customHeight="1" x14ac:dyDescent="0.25">
      <c r="B8" s="41" t="s">
        <v>90</v>
      </c>
      <c r="C8" s="184"/>
      <c r="D8" s="195"/>
      <c r="E8" s="196"/>
      <c r="F8" s="36" t="s">
        <v>89</v>
      </c>
      <c r="G8" s="24"/>
      <c r="H8" s="215"/>
      <c r="I8" s="215"/>
      <c r="J8" s="215"/>
      <c r="K8" s="136"/>
      <c r="L8" s="136"/>
      <c r="M8" s="136"/>
      <c r="N8" s="136"/>
      <c r="P8" s="17"/>
      <c r="Q8" s="17"/>
      <c r="R8" s="12"/>
      <c r="S8" s="12"/>
    </row>
    <row r="9" spans="1:26" ht="7.5" customHeight="1" x14ac:dyDescent="0.25">
      <c r="L9" s="154"/>
    </row>
    <row r="10" spans="1:26" s="22" customFormat="1" ht="13.8" thickBot="1" x14ac:dyDescent="0.3">
      <c r="L10" s="157"/>
      <c r="P10" s="20"/>
      <c r="Q10" s="20"/>
    </row>
    <row r="11" spans="1:26" s="22" customFormat="1" x14ac:dyDescent="0.25">
      <c r="A11" s="54"/>
      <c r="B11" s="213" t="s">
        <v>219</v>
      </c>
      <c r="C11" s="213"/>
      <c r="D11" s="213"/>
      <c r="E11" s="213"/>
      <c r="F11" s="213"/>
      <c r="G11" s="213"/>
      <c r="H11" s="213"/>
      <c r="I11" s="213"/>
      <c r="J11" s="185"/>
      <c r="K11" s="185"/>
      <c r="L11" s="158"/>
      <c r="M11" s="185"/>
      <c r="N11" s="185"/>
      <c r="O11" s="91"/>
      <c r="P11" s="20"/>
      <c r="Q11" s="20"/>
    </row>
    <row r="12" spans="1:26" s="61" customFormat="1" ht="26.4" x14ac:dyDescent="0.25">
      <c r="A12" s="23"/>
      <c r="B12" s="37" t="s">
        <v>25</v>
      </c>
      <c r="C12" s="24" t="s">
        <v>56</v>
      </c>
      <c r="D12" s="83"/>
      <c r="E12" s="24"/>
      <c r="F12" s="26"/>
      <c r="G12" s="24"/>
      <c r="H12" s="106" t="s">
        <v>96</v>
      </c>
      <c r="I12" s="25"/>
      <c r="J12" s="106" t="s">
        <v>91</v>
      </c>
      <c r="K12" s="27"/>
      <c r="L12" s="125" t="s">
        <v>234</v>
      </c>
      <c r="M12" s="27"/>
      <c r="N12" s="106" t="s">
        <v>194</v>
      </c>
      <c r="O12" s="69"/>
      <c r="P12" s="57"/>
      <c r="Q12" s="58"/>
    </row>
    <row r="13" spans="1:26" s="22" customFormat="1" ht="15" customHeight="1" x14ac:dyDescent="0.25">
      <c r="A13" s="23"/>
      <c r="B13" s="37"/>
      <c r="C13" s="24" t="s">
        <v>83</v>
      </c>
      <c r="D13" s="75"/>
      <c r="E13" s="24"/>
      <c r="F13" s="105"/>
      <c r="G13" s="93"/>
      <c r="H13" s="77"/>
      <c r="I13" s="24"/>
      <c r="J13" s="27" t="s">
        <v>112</v>
      </c>
      <c r="K13" s="27"/>
      <c r="L13" s="160">
        <f>IF(D13='Addendum 1'!B68,H13*'Addendum 1'!C68,IF(D13='Addendum 1'!B69,H13*'Addendum 1'!C69,IF(D13='Addendum 1'!B70,H13*'Addendum 1'!C70,IF(D13='Addendum 1'!B71,H13*'Addendum 1'!C71,IF(D13='Addendum 1'!B72,H13*'Addendum 1'!C72,IF(D13='Addendum 1'!B73,H13*'Addendum 1'!C73,IF(D13='Addendum 1'!B74,H13*'Addendum 1'!C74,IF(D13='Addendum 1'!B75,H13*'Addendum 1'!C75,IF(D13='Addendum 1'!B76,H13*'Addendum 1'!C76,IF(D13='Addendum 1'!B77,H13*'Addendum 1'!C77,IF(D13='Addendum 1'!B78,H13*'Addendum 1'!C78,IF(D13='Addendum 1'!B79,H13*'Addendum 1'!C79,IF(D13='Addendum 1'!B80,H13*'Addendum 1'!C80,IF(D13='Addendum 1'!B81,H13*'Addendum 1'!C81,IF(D13='Addendum 1'!B82,H13*'Addendum 1'!C82,IF(D13='Addendum 1'!B83,H13*'Addendum 1'!C83,IF(D13='Addendum 1'!B84,H13*'Addendum 1'!C84,)))))))))))))))))</f>
        <v>0</v>
      </c>
      <c r="M13" s="27"/>
      <c r="N13" s="139"/>
      <c r="O13" s="69"/>
      <c r="P13" s="20" t="s">
        <v>25</v>
      </c>
      <c r="Q13" s="51"/>
    </row>
    <row r="14" spans="1:26" s="22" customFormat="1" ht="15" customHeight="1" x14ac:dyDescent="0.25">
      <c r="A14" s="23"/>
      <c r="B14" s="37" t="s">
        <v>25</v>
      </c>
      <c r="C14" s="24" t="s">
        <v>57</v>
      </c>
      <c r="D14" s="211"/>
      <c r="E14" s="211"/>
      <c r="F14" s="211"/>
      <c r="G14" s="211"/>
      <c r="H14" s="211"/>
      <c r="I14" s="24"/>
      <c r="J14" s="24"/>
      <c r="K14" s="24"/>
      <c r="L14" s="161"/>
      <c r="M14" s="24"/>
      <c r="N14" s="140"/>
      <c r="O14" s="69"/>
      <c r="P14" s="20"/>
      <c r="Q14" s="51"/>
    </row>
    <row r="15" spans="1:26" s="22" customFormat="1" ht="7.5" customHeight="1" thickBot="1" x14ac:dyDescent="0.35">
      <c r="A15" s="32"/>
      <c r="B15" s="38"/>
      <c r="C15" s="34"/>
      <c r="D15" s="34"/>
      <c r="E15" s="34"/>
      <c r="F15" s="35"/>
      <c r="G15" s="34"/>
      <c r="H15" s="35"/>
      <c r="I15" s="34"/>
      <c r="J15" s="35"/>
      <c r="K15" s="35"/>
      <c r="L15" s="156"/>
      <c r="M15" s="35"/>
      <c r="N15" s="35"/>
      <c r="O15" s="81"/>
      <c r="P15" s="20"/>
      <c r="Q15" s="20"/>
      <c r="R15" s="17"/>
      <c r="S15" s="17"/>
      <c r="T15" s="31"/>
      <c r="U15" s="29"/>
      <c r="V15" s="31"/>
      <c r="W15" s="31"/>
      <c r="X15" s="31"/>
      <c r="Y15" s="31"/>
      <c r="Z15" s="31"/>
    </row>
    <row r="16" spans="1:26" s="22" customFormat="1" ht="7.5" customHeight="1" thickBot="1" x14ac:dyDescent="0.35">
      <c r="A16" s="24"/>
      <c r="B16" s="37"/>
      <c r="C16" s="25"/>
      <c r="D16" s="25"/>
      <c r="E16" s="25"/>
      <c r="F16" s="175"/>
      <c r="G16" s="25"/>
      <c r="H16" s="175"/>
      <c r="I16" s="25"/>
      <c r="J16" s="26"/>
      <c r="K16" s="26"/>
      <c r="L16" s="105"/>
      <c r="M16" s="26"/>
      <c r="N16" s="26"/>
      <c r="O16" s="25"/>
      <c r="P16" s="20"/>
      <c r="Q16" s="20"/>
      <c r="R16" s="17"/>
      <c r="S16" s="17"/>
      <c r="T16" s="31"/>
      <c r="U16" s="29"/>
      <c r="V16" s="31"/>
      <c r="W16" s="31"/>
      <c r="X16" s="31"/>
      <c r="Y16" s="31"/>
      <c r="Z16" s="31"/>
    </row>
    <row r="17" spans="1:26" s="61" customFormat="1" ht="20.399999999999999" x14ac:dyDescent="0.3">
      <c r="A17" s="54"/>
      <c r="B17" s="216" t="s">
        <v>225</v>
      </c>
      <c r="C17" s="216"/>
      <c r="D17" s="216"/>
      <c r="E17" s="216"/>
      <c r="F17" s="176"/>
      <c r="G17" s="55"/>
      <c r="H17" s="188"/>
      <c r="I17" s="55"/>
      <c r="J17" s="56"/>
      <c r="K17" s="55"/>
      <c r="L17" s="56"/>
      <c r="M17" s="56"/>
      <c r="N17" s="155"/>
      <c r="O17" s="56"/>
      <c r="P17" s="189"/>
      <c r="Q17" s="63"/>
      <c r="R17" s="64"/>
      <c r="S17" s="66"/>
      <c r="T17" s="67"/>
      <c r="U17" s="62"/>
      <c r="V17" s="67"/>
      <c r="W17" s="67"/>
      <c r="X17" s="67"/>
      <c r="Y17" s="67"/>
      <c r="Z17" s="67"/>
    </row>
    <row r="18" spans="1:26" s="22" customFormat="1" ht="12.75" customHeight="1" x14ac:dyDescent="0.3">
      <c r="A18" s="23"/>
      <c r="B18" s="24" t="s">
        <v>104</v>
      </c>
      <c r="C18" s="25"/>
      <c r="D18" s="25"/>
      <c r="E18" s="25"/>
      <c r="F18" s="26"/>
      <c r="G18" s="25"/>
      <c r="H18" s="26"/>
      <c r="I18" s="25"/>
      <c r="J18" s="26"/>
      <c r="K18" s="26"/>
      <c r="L18" s="105"/>
      <c r="M18" s="26"/>
      <c r="N18" s="26"/>
      <c r="O18" s="79"/>
      <c r="P18" s="20"/>
      <c r="Q18" s="20"/>
      <c r="R18" s="17"/>
      <c r="S18" s="39"/>
      <c r="T18" s="45"/>
      <c r="U18" s="29"/>
      <c r="V18" s="45"/>
      <c r="W18" s="45"/>
      <c r="X18" s="45"/>
      <c r="Y18" s="45"/>
      <c r="Z18" s="45"/>
    </row>
    <row r="19" spans="1:26" s="22" customFormat="1" ht="12.75" customHeight="1" x14ac:dyDescent="0.3">
      <c r="A19" s="23"/>
      <c r="B19" s="24" t="s">
        <v>120</v>
      </c>
      <c r="C19" s="25"/>
      <c r="D19" s="25"/>
      <c r="E19" s="25"/>
      <c r="F19" s="26"/>
      <c r="G19" s="25"/>
      <c r="H19" s="26"/>
      <c r="I19" s="25"/>
      <c r="J19" s="26"/>
      <c r="K19" s="26"/>
      <c r="L19" s="105"/>
      <c r="M19" s="26"/>
      <c r="N19" s="26"/>
      <c r="O19" s="79"/>
      <c r="P19" s="20"/>
      <c r="Q19" s="20"/>
      <c r="R19" s="17"/>
      <c r="S19" s="39"/>
      <c r="T19" s="45"/>
      <c r="U19" s="29"/>
      <c r="V19" s="45"/>
      <c r="W19" s="45"/>
      <c r="X19" s="45"/>
      <c r="Y19" s="45"/>
      <c r="Z19" s="45"/>
    </row>
    <row r="20" spans="1:26" s="22" customFormat="1" ht="12.75" customHeight="1" x14ac:dyDescent="0.3">
      <c r="A20" s="23"/>
      <c r="C20" s="25"/>
      <c r="D20" s="25"/>
      <c r="E20" s="25"/>
      <c r="F20" s="26"/>
      <c r="G20" s="25"/>
      <c r="H20" s="26"/>
      <c r="I20" s="25"/>
      <c r="J20" s="26"/>
      <c r="K20" s="26"/>
      <c r="L20" s="105"/>
      <c r="M20" s="26"/>
      <c r="N20" s="26"/>
      <c r="O20" s="79"/>
      <c r="P20" s="20"/>
      <c r="Q20" s="20"/>
      <c r="R20" s="17"/>
      <c r="S20" s="39"/>
      <c r="T20" s="45"/>
      <c r="U20" s="29"/>
      <c r="V20" s="45"/>
      <c r="W20" s="45"/>
      <c r="X20" s="45"/>
      <c r="Y20" s="45"/>
      <c r="Z20" s="45"/>
    </row>
    <row r="21" spans="1:26" s="22" customFormat="1" ht="27" x14ac:dyDescent="0.3">
      <c r="A21" s="23"/>
      <c r="B21" s="24"/>
      <c r="C21" s="25"/>
      <c r="D21" s="187" t="s">
        <v>70</v>
      </c>
      <c r="E21" s="26"/>
      <c r="F21" s="187" t="s">
        <v>127</v>
      </c>
      <c r="G21" s="26"/>
      <c r="H21" s="187" t="s">
        <v>96</v>
      </c>
      <c r="I21" s="26"/>
      <c r="J21" s="187" t="s">
        <v>91</v>
      </c>
      <c r="K21" s="26"/>
      <c r="L21" s="125" t="s">
        <v>234</v>
      </c>
      <c r="M21" s="187"/>
      <c r="N21" s="106" t="s">
        <v>194</v>
      </c>
      <c r="O21" s="137"/>
      <c r="P21" s="30"/>
      <c r="Q21" s="30"/>
      <c r="R21" s="17"/>
      <c r="S21" s="39"/>
      <c r="T21" s="40"/>
      <c r="U21" s="29"/>
      <c r="V21" s="40"/>
      <c r="W21" s="40"/>
      <c r="X21" s="40"/>
      <c r="Y21" s="40"/>
      <c r="Z21" s="40"/>
    </row>
    <row r="22" spans="1:26" s="22" customFormat="1" ht="15" customHeight="1" x14ac:dyDescent="0.3">
      <c r="A22" s="23"/>
      <c r="B22" s="24"/>
      <c r="C22" s="24" t="s">
        <v>8</v>
      </c>
      <c r="D22" s="83"/>
      <c r="E22" s="126"/>
      <c r="F22" s="76"/>
      <c r="G22" s="126"/>
      <c r="H22" s="77"/>
      <c r="I22" s="24"/>
      <c r="J22" s="97" t="s">
        <v>92</v>
      </c>
      <c r="K22" s="96"/>
      <c r="L22" s="161" t="str">
        <f>IF(ISBLANK(F22),"",IF(F22="Tier A, B, C (1-5)",'Addendum 1'!$D$50,IF(F22="Tier D, E (6-7)",'Addendum 1'!$G$50))*H22)</f>
        <v/>
      </c>
      <c r="M22" s="96"/>
      <c r="N22" s="140"/>
      <c r="O22" s="69"/>
      <c r="P22" s="20"/>
      <c r="R22" s="17"/>
      <c r="S22" s="17"/>
      <c r="T22" s="31"/>
      <c r="U22" s="29"/>
      <c r="V22" s="31"/>
      <c r="W22" s="31"/>
      <c r="X22" s="31"/>
      <c r="Y22" s="31"/>
      <c r="Z22" s="31"/>
    </row>
    <row r="23" spans="1:26" s="22" customFormat="1" ht="15" customHeight="1" x14ac:dyDescent="0.3">
      <c r="A23" s="23"/>
      <c r="B23" s="24"/>
      <c r="C23" s="24" t="s">
        <v>8</v>
      </c>
      <c r="D23" s="83"/>
      <c r="E23" s="126"/>
      <c r="F23" s="76"/>
      <c r="G23" s="126"/>
      <c r="H23" s="77"/>
      <c r="I23" s="24"/>
      <c r="J23" s="96" t="s">
        <v>92</v>
      </c>
      <c r="K23" s="96"/>
      <c r="L23" s="161" t="str">
        <f>IF(ISBLANK(F23),"",IF(F23="Tier A, B, C (1-5)",'Addendum 1'!$D$50,IF(F23="Tier D, E (6-7)",'Addendum 1'!$G$50))*H23)</f>
        <v/>
      </c>
      <c r="M23" s="96"/>
      <c r="N23" s="140"/>
      <c r="O23" s="69"/>
      <c r="P23" s="20"/>
      <c r="R23" s="17"/>
      <c r="S23" s="17"/>
      <c r="T23" s="31"/>
      <c r="U23" s="29"/>
      <c r="V23" s="31"/>
      <c r="W23" s="31"/>
      <c r="X23" s="31"/>
      <c r="Y23" s="31"/>
      <c r="Z23" s="31"/>
    </row>
    <row r="24" spans="1:26" s="22" customFormat="1" ht="15" customHeight="1" x14ac:dyDescent="0.3">
      <c r="A24" s="23"/>
      <c r="B24" s="24"/>
      <c r="C24" s="24" t="s">
        <v>107</v>
      </c>
      <c r="D24" s="83"/>
      <c r="E24" s="130"/>
      <c r="F24" s="76"/>
      <c r="G24" s="130"/>
      <c r="H24" s="77"/>
      <c r="I24" s="25"/>
      <c r="J24" s="26" t="s">
        <v>93</v>
      </c>
      <c r="K24" s="26"/>
      <c r="L24" s="162" t="str">
        <f>IF(F24="Tier A (1:10)",H24*'Addendum 1'!D$22,IF(F24="Tier B (1:8)",H24*'Addendum 1'!E$22,IF(F24="Tier C (1:5)",H24*'Addendum 1'!F$22,IF(F24="Tier D (1:3)",H24*'Addendum 1'!G$22,IF(F24="Tier E (1:1)",H24*'Addendum 1'!H$22,"")))))</f>
        <v/>
      </c>
      <c r="M24" s="26"/>
      <c r="N24" s="142"/>
      <c r="O24" s="79"/>
      <c r="Q24" s="20"/>
      <c r="R24" s="17"/>
      <c r="S24" s="17"/>
      <c r="T24" s="31"/>
      <c r="U24" s="29"/>
      <c r="V24" s="31"/>
      <c r="W24" s="31"/>
      <c r="X24" s="31"/>
      <c r="Y24" s="31"/>
      <c r="Z24" s="31"/>
    </row>
    <row r="25" spans="1:26" s="22" customFormat="1" ht="15" customHeight="1" x14ac:dyDescent="0.3">
      <c r="A25" s="23"/>
      <c r="B25" s="24"/>
      <c r="C25" s="24" t="s">
        <v>2</v>
      </c>
      <c r="D25" s="83"/>
      <c r="E25" s="130"/>
      <c r="F25" s="76"/>
      <c r="G25" s="130"/>
      <c r="H25" s="77"/>
      <c r="I25" s="25"/>
      <c r="J25" s="26" t="s">
        <v>93</v>
      </c>
      <c r="K25" s="26"/>
      <c r="L25" s="162" t="str">
        <f>IF(F25="Tier A (1:10)",H25*'Addendum 1'!D$22,IF(F25="Tier B (1:8)",H25*'Addendum 1'!E$22,IF(F25="Tier C (1:5)",H25*'Addendum 1'!F$22,IF(F25="Tier D (1:3)",H25*'Addendum 1'!G$22,IF(F25="Tier E (1:1)",H25*'Addendum 1'!H$22,"")))))</f>
        <v/>
      </c>
      <c r="M25" s="26"/>
      <c r="N25" s="142"/>
      <c r="O25" s="79"/>
      <c r="Q25" s="20"/>
      <c r="R25" s="17"/>
      <c r="S25" s="17"/>
      <c r="T25" s="31"/>
      <c r="U25" s="29"/>
      <c r="V25" s="31"/>
      <c r="W25" s="31"/>
      <c r="X25" s="31"/>
      <c r="Y25" s="31"/>
      <c r="Z25" s="31"/>
    </row>
    <row r="26" spans="1:26" s="22" customFormat="1" ht="15" customHeight="1" x14ac:dyDescent="0.3">
      <c r="A26" s="23"/>
      <c r="B26" s="24"/>
      <c r="C26" s="24" t="s">
        <v>3</v>
      </c>
      <c r="D26" s="83"/>
      <c r="E26" s="130"/>
      <c r="F26" s="76"/>
      <c r="G26" s="130"/>
      <c r="H26" s="77"/>
      <c r="I26" s="25"/>
      <c r="J26" s="26" t="s">
        <v>93</v>
      </c>
      <c r="K26" s="26"/>
      <c r="L26" s="162" t="str">
        <f>IF(F26="Tier A (1:5 U5 U1)",H26*'Addendum 1'!D$27,IF(F26="Tier B (1:5 U6 U1)",H26*'Addendum 1'!E$27,IF(F26="Tier C (1:2 U7 U1)",H26*'Addendum 1'!F$27,IF(F26="Tier D (1:1 UA U1)",H26*'Addendum 1'!G$27,IF(F26="Tier E (1:1 TG U1)",H26*'Addendum 1'!H$27,"")))))</f>
        <v/>
      </c>
      <c r="M26" s="26"/>
      <c r="N26" s="142"/>
      <c r="O26" s="79"/>
      <c r="Q26" s="20"/>
      <c r="R26" s="17"/>
      <c r="S26" s="17"/>
      <c r="T26" s="31"/>
      <c r="U26" s="29"/>
      <c r="V26" s="31"/>
      <c r="W26" s="31"/>
      <c r="X26" s="31"/>
      <c r="Y26" s="31"/>
      <c r="Z26" s="31"/>
    </row>
    <row r="27" spans="1:26" s="22" customFormat="1" ht="15" customHeight="1" x14ac:dyDescent="0.3">
      <c r="A27" s="23"/>
      <c r="B27" s="24"/>
      <c r="C27" s="24" t="s">
        <v>3</v>
      </c>
      <c r="D27" s="83"/>
      <c r="E27" s="130"/>
      <c r="F27" s="76"/>
      <c r="G27" s="130"/>
      <c r="H27" s="77"/>
      <c r="I27" s="25"/>
      <c r="J27" s="26" t="s">
        <v>93</v>
      </c>
      <c r="K27" s="26"/>
      <c r="L27" s="162" t="str">
        <f>IF(F27="Tier A (1:5 U5 U1)",H27*'Addendum 1'!D$27,IF(F27="Tier B (1:5 U6 U1)",H27*'Addendum 1'!E$27,IF(F27="Tier C (1:2 U7 U1)",H27*'Addendum 1'!F$27,IF(F27="Tier D (1:1 UA U1)",H27*'Addendum 1'!G$27,IF(F27="Tier E (1:1 TG U1)",H27*'Addendum 1'!H$27,"")))))</f>
        <v/>
      </c>
      <c r="M27" s="26"/>
      <c r="N27" s="142"/>
      <c r="O27" s="79"/>
      <c r="Q27" s="20"/>
      <c r="R27" s="17"/>
      <c r="S27" s="17"/>
      <c r="T27" s="31"/>
      <c r="U27" s="29"/>
      <c r="V27" s="31"/>
      <c r="W27" s="31"/>
      <c r="X27" s="31"/>
      <c r="Y27" s="31"/>
      <c r="Z27" s="31"/>
    </row>
    <row r="28" spans="1:26" s="22" customFormat="1" ht="15" customHeight="1" x14ac:dyDescent="0.3">
      <c r="A28" s="23"/>
      <c r="B28" s="24"/>
      <c r="C28" s="24" t="s">
        <v>108</v>
      </c>
      <c r="D28" s="83"/>
      <c r="E28" s="130"/>
      <c r="F28" s="76"/>
      <c r="G28" s="130"/>
      <c r="H28" s="77"/>
      <c r="I28" s="25"/>
      <c r="J28" s="26" t="s">
        <v>94</v>
      </c>
      <c r="K28" s="26"/>
      <c r="L28" s="162" t="str">
        <f>IF(F28="Tier A (1:10)",H28*'Addendum 1'!D$32,IF(F28="Tier B (1:8)",H28*'Addendum 1'!E$32,IF(F28="Tier C (1:5)",H28*'Addendum 1'!F$32,IF(F28="Tier D (1:3)",H28*'Addendum 1'!G$32,IF(F28="Tier E (1:1)",H28*'Addendum 1'!H$32,"")))))</f>
        <v/>
      </c>
      <c r="M28" s="26"/>
      <c r="N28" s="142"/>
      <c r="O28" s="79"/>
      <c r="Q28" s="20"/>
      <c r="R28" s="17"/>
      <c r="S28" s="17"/>
      <c r="T28" s="31"/>
      <c r="U28" s="29"/>
      <c r="V28" s="31"/>
      <c r="W28" s="31"/>
      <c r="X28" s="31"/>
      <c r="Y28" s="31"/>
      <c r="Z28" s="31"/>
    </row>
    <row r="29" spans="1:26" s="22" customFormat="1" ht="15" customHeight="1" x14ac:dyDescent="0.3">
      <c r="A29" s="23"/>
      <c r="B29" s="24"/>
      <c r="C29" s="24" t="s">
        <v>129</v>
      </c>
      <c r="D29" s="83"/>
      <c r="E29" s="130"/>
      <c r="F29" s="78"/>
      <c r="G29" s="130"/>
      <c r="H29" s="77"/>
      <c r="I29" s="25"/>
      <c r="J29" s="26" t="s">
        <v>93</v>
      </c>
      <c r="K29" s="26"/>
      <c r="L29" s="162" t="str">
        <f>IF(F29="1:1",H29*'Addendum 1'!I$23,"")</f>
        <v/>
      </c>
      <c r="M29" s="26"/>
      <c r="N29" s="142"/>
      <c r="O29" s="79"/>
      <c r="Q29" s="20"/>
      <c r="R29" s="17"/>
      <c r="S29" s="17"/>
      <c r="T29" s="31"/>
      <c r="U29" s="29"/>
      <c r="V29" s="31"/>
      <c r="W29" s="31"/>
      <c r="X29" s="31"/>
      <c r="Y29" s="31"/>
      <c r="Z29" s="31"/>
    </row>
    <row r="30" spans="1:26" s="22" customFormat="1" ht="15" customHeight="1" x14ac:dyDescent="0.3">
      <c r="A30" s="23"/>
      <c r="B30" s="24"/>
      <c r="C30" s="24" t="s">
        <v>129</v>
      </c>
      <c r="D30" s="83"/>
      <c r="E30" s="130"/>
      <c r="F30" s="78"/>
      <c r="G30" s="130"/>
      <c r="H30" s="77"/>
      <c r="I30" s="25"/>
      <c r="J30" s="26" t="s">
        <v>93</v>
      </c>
      <c r="K30" s="26"/>
      <c r="L30" s="162" t="str">
        <f>IF(F30="1:1",H30*'Addendum 1'!I$23,"")</f>
        <v/>
      </c>
      <c r="M30" s="26"/>
      <c r="N30" s="142"/>
      <c r="O30" s="79"/>
      <c r="Q30" s="20"/>
      <c r="R30" s="17"/>
      <c r="S30" s="17"/>
      <c r="T30" s="31"/>
      <c r="U30" s="29"/>
      <c r="V30" s="31"/>
      <c r="W30" s="31"/>
      <c r="X30" s="31"/>
      <c r="Y30" s="31"/>
      <c r="Z30" s="31"/>
    </row>
    <row r="31" spans="1:26" s="22" customFormat="1" ht="15" customHeight="1" x14ac:dyDescent="0.3">
      <c r="A31" s="23"/>
      <c r="B31" s="24"/>
      <c r="C31" s="24" t="s">
        <v>109</v>
      </c>
      <c r="D31" s="83"/>
      <c r="E31" s="130"/>
      <c r="F31" s="78"/>
      <c r="G31" s="130"/>
      <c r="H31" s="77"/>
      <c r="I31" s="25"/>
      <c r="J31" s="26" t="s">
        <v>95</v>
      </c>
      <c r="K31" s="26"/>
      <c r="L31" s="162" t="str">
        <f>IF(F31="1:6 US",H31*'Addendum 1'!D$41,IF(F31="1:5 UR",H31*'Addendum 1'!E$41,IF(F31="1:4 UQ",H31*'Addendum 1'!F$41,IF(F31="1:3 UP",H31*'Addendum 1'!G$41,IF(F31="1:2 UN",H31*'Addendum 1'!H$41,IF(F31="1:1",H31*'Addendum 1'!I$41,""))))))</f>
        <v/>
      </c>
      <c r="M31" s="26"/>
      <c r="N31" s="142"/>
      <c r="O31" s="79"/>
      <c r="P31" s="20"/>
      <c r="Q31" s="20"/>
      <c r="R31" s="17"/>
      <c r="S31" s="17"/>
      <c r="T31" s="31"/>
      <c r="U31" s="29"/>
      <c r="V31" s="31"/>
      <c r="W31" s="31"/>
      <c r="X31" s="31"/>
      <c r="Y31" s="31"/>
      <c r="Z31" s="31"/>
    </row>
    <row r="32" spans="1:26" s="22" customFormat="1" ht="15" customHeight="1" x14ac:dyDescent="0.3">
      <c r="A32" s="23"/>
      <c r="B32" s="24"/>
      <c r="C32" s="24" t="s">
        <v>109</v>
      </c>
      <c r="D32" s="83"/>
      <c r="E32" s="130"/>
      <c r="F32" s="78"/>
      <c r="G32" s="130"/>
      <c r="H32" s="77"/>
      <c r="I32" s="25"/>
      <c r="J32" s="26" t="s">
        <v>95</v>
      </c>
      <c r="K32" s="26"/>
      <c r="L32" s="162" t="str">
        <f>IF(F32="1:6 US",H32*'Addendum 1'!D$41,IF(F32="1:5 UR",H32*'Addendum 1'!E$41,IF(F32="1:4 UQ",H32*'Addendum 1'!F$41,IF(F32="1:3 UP",H32*'Addendum 1'!G$41,IF(F32="1:2 UN",H32*'Addendum 1'!H$41,IF(F32="1:1",H32*'Addendum 1'!I$41,""))))))</f>
        <v/>
      </c>
      <c r="M32" s="26"/>
      <c r="N32" s="142"/>
      <c r="O32" s="79"/>
      <c r="P32" s="20"/>
      <c r="Q32" s="20"/>
      <c r="R32" s="17"/>
      <c r="S32" s="17"/>
      <c r="T32" s="31"/>
      <c r="U32" s="29"/>
      <c r="V32" s="31"/>
      <c r="W32" s="31"/>
      <c r="X32" s="31"/>
      <c r="Y32" s="31"/>
      <c r="Z32" s="31"/>
    </row>
    <row r="33" spans="1:26" s="22" customFormat="1" ht="15" customHeight="1" x14ac:dyDescent="0.25">
      <c r="A33" s="23"/>
      <c r="B33" s="24"/>
      <c r="C33" s="24" t="s">
        <v>193</v>
      </c>
      <c r="D33" s="83"/>
      <c r="E33" s="130"/>
      <c r="F33" s="78"/>
      <c r="G33" s="130"/>
      <c r="H33" s="77"/>
      <c r="I33" s="25"/>
      <c r="J33" s="26" t="s">
        <v>93</v>
      </c>
      <c r="K33" s="26"/>
      <c r="L33" s="162" t="str">
        <f>IF(F33="1:6 US",H33*'Addendum 1'!D$42,IF(F33="1:5 UR",H33*'Addendum 1'!E$42,IF(F33="1:4 UQ",H33*'Addendum 1'!F$42,IF(F33="1:3 UP",H33*'Addendum 1'!G$42,IF(F33="1:2 UN",H33*'Addendum 1'!H$42,IF(F33="1:1",H33*'Addendum 1'!I$42,""))))))</f>
        <v/>
      </c>
      <c r="M33" s="26"/>
      <c r="N33" s="142"/>
      <c r="O33" s="79"/>
      <c r="P33" s="20"/>
      <c r="Q33" s="20"/>
      <c r="R33" s="17"/>
      <c r="S33" s="17"/>
      <c r="T33" s="31"/>
      <c r="U33" s="31"/>
      <c r="V33" s="31"/>
      <c r="W33" s="31"/>
      <c r="X33" s="31"/>
      <c r="Y33" s="31"/>
      <c r="Z33" s="31"/>
    </row>
    <row r="34" spans="1:26" s="22" customFormat="1" ht="15" customHeight="1" x14ac:dyDescent="0.25">
      <c r="A34" s="23"/>
      <c r="B34" s="24"/>
      <c r="C34" s="24" t="s">
        <v>193</v>
      </c>
      <c r="D34" s="83"/>
      <c r="E34" s="130"/>
      <c r="F34" s="78"/>
      <c r="G34" s="130"/>
      <c r="H34" s="77"/>
      <c r="I34" s="25"/>
      <c r="J34" s="26" t="s">
        <v>93</v>
      </c>
      <c r="K34" s="26"/>
      <c r="L34" s="162" t="str">
        <f>IF(F34="1:6 US",H34*'Addendum 1'!D$42,IF(F34="1:5 UR",H34*'Addendum 1'!E$42,IF(F34="1:4 UQ",H34*'Addendum 1'!F$42,IF(F34="1:3 UP",H34*'Addendum 1'!G$42,IF(F34="1:2 UN",H34*'Addendum 1'!H$42,IF(F34="1:1",H34*'Addendum 1'!I$42,""))))))</f>
        <v/>
      </c>
      <c r="M34" s="26"/>
      <c r="N34" s="142"/>
      <c r="O34" s="79"/>
      <c r="P34" s="20"/>
      <c r="Q34" s="20"/>
      <c r="R34" s="17"/>
      <c r="S34" s="17"/>
      <c r="T34" s="31"/>
      <c r="U34" s="31"/>
      <c r="V34" s="31"/>
      <c r="W34" s="31"/>
      <c r="X34" s="31"/>
      <c r="Y34" s="31"/>
      <c r="Z34" s="31"/>
    </row>
    <row r="35" spans="1:26" s="22" customFormat="1" ht="15" customHeight="1" x14ac:dyDescent="0.25">
      <c r="A35" s="23"/>
      <c r="B35" s="24"/>
      <c r="C35" s="24" t="s">
        <v>7</v>
      </c>
      <c r="D35" s="83"/>
      <c r="E35" s="130"/>
      <c r="F35" s="78"/>
      <c r="G35" s="130"/>
      <c r="H35" s="77"/>
      <c r="I35" s="25"/>
      <c r="J35" s="26" t="s">
        <v>95</v>
      </c>
      <c r="K35" s="26"/>
      <c r="L35" s="162" t="str">
        <f>IF(F35="1:6 US",H35*'Addendum 1'!D43,IF(F35="1:5 UR",H35*'Addendum 1'!E43,IF(F35="1:4 UQ",H35*'Addendum 1'!F43,IF(F35="1:3 UP",H35*'Addendum 1'!G43,IF(F35="1:2 UN",H35*'Addendum 1'!H43,IF(F35="1:1",H35*'Addendum 1'!I43,""))))))</f>
        <v/>
      </c>
      <c r="M35" s="26"/>
      <c r="N35" s="142"/>
      <c r="O35" s="79"/>
      <c r="P35" s="20"/>
      <c r="Q35" s="20"/>
      <c r="R35" s="17"/>
      <c r="S35" s="17"/>
      <c r="T35" s="42"/>
      <c r="U35" s="42"/>
      <c r="V35" s="42"/>
      <c r="W35" s="42"/>
      <c r="X35" s="42"/>
      <c r="Y35" s="31"/>
      <c r="Z35" s="31"/>
    </row>
    <row r="36" spans="1:26" s="22" customFormat="1" ht="15" customHeight="1" x14ac:dyDescent="0.25">
      <c r="A36" s="23"/>
      <c r="B36" s="24"/>
      <c r="C36" s="24" t="s">
        <v>172</v>
      </c>
      <c r="D36" s="83"/>
      <c r="E36" s="130"/>
      <c r="F36" s="78"/>
      <c r="G36" s="130"/>
      <c r="H36" s="77"/>
      <c r="I36" s="25"/>
      <c r="J36" s="26" t="s">
        <v>111</v>
      </c>
      <c r="K36" s="26"/>
      <c r="L36" s="162" t="str">
        <f>IF(F36="Tier A (U5)",H36*'Addendum 1'!D46,IF(F36="Tier B (U6)",H36*'Addendum 1'!E46,IF(F36="Tier C (U7)",H36*'Addendum 1'!F46,IF(F36="Tier D (UA)",H36*'Addendum 1'!G46,IF(F36="Tier E (TG)",H36*'Addendum 1'!H46,IF(F36="1:1",H36*'Addendum 1'!I48,""))))))</f>
        <v/>
      </c>
      <c r="M36" s="26"/>
      <c r="N36" s="142"/>
      <c r="O36" s="79"/>
      <c r="P36" s="20"/>
      <c r="Q36" s="20"/>
      <c r="R36" s="17"/>
      <c r="S36" s="17"/>
      <c r="T36" s="42"/>
      <c r="U36" s="42"/>
      <c r="V36" s="42"/>
      <c r="W36" s="42"/>
      <c r="X36" s="42"/>
      <c r="Y36" s="31"/>
      <c r="Z36" s="31"/>
    </row>
    <row r="37" spans="1:26" s="22" customFormat="1" ht="15" customHeight="1" x14ac:dyDescent="0.25">
      <c r="A37" s="23"/>
      <c r="B37" s="24"/>
      <c r="C37" s="24" t="s">
        <v>238</v>
      </c>
      <c r="D37" s="75"/>
      <c r="E37" s="130"/>
      <c r="F37" s="78"/>
      <c r="G37" s="130"/>
      <c r="H37" s="202"/>
      <c r="I37" s="25"/>
      <c r="J37" s="26" t="s">
        <v>228</v>
      </c>
      <c r="K37" s="26"/>
      <c r="L37" s="162"/>
      <c r="M37" s="26"/>
      <c r="N37" s="142"/>
      <c r="O37" s="79"/>
      <c r="P37" s="20"/>
      <c r="Q37" s="20"/>
      <c r="R37" s="17"/>
      <c r="S37" s="17"/>
      <c r="T37" s="42"/>
      <c r="U37" s="42"/>
      <c r="V37" s="42"/>
      <c r="W37" s="42"/>
      <c r="X37" s="42"/>
      <c r="Y37" s="31"/>
      <c r="Z37" s="31"/>
    </row>
    <row r="38" spans="1:26" ht="13.8" thickBot="1" x14ac:dyDescent="0.3">
      <c r="A38" s="46"/>
      <c r="B38" s="47"/>
      <c r="C38" s="33"/>
      <c r="D38" s="48"/>
      <c r="E38" s="48"/>
      <c r="F38" s="49"/>
      <c r="G38" s="48"/>
      <c r="H38" s="199"/>
      <c r="I38" s="48"/>
      <c r="J38" s="49"/>
      <c r="K38" s="49"/>
      <c r="L38" s="49"/>
      <c r="M38" s="49"/>
      <c r="N38" s="49"/>
      <c r="O38" s="82"/>
    </row>
    <row r="39" spans="1:26" ht="26.25" customHeight="1" x14ac:dyDescent="0.25">
      <c r="C39" s="221"/>
      <c r="D39" s="221"/>
      <c r="E39" s="221"/>
      <c r="F39" s="221"/>
      <c r="G39" s="19"/>
      <c r="H39" s="152"/>
      <c r="J39" s="60" t="s">
        <v>201</v>
      </c>
      <c r="K39" s="220">
        <f>SUM(L22:L37) + SUM(L13:L14)</f>
        <v>0</v>
      </c>
      <c r="L39" s="224"/>
      <c r="M39" s="220">
        <f>SUM(N22:N36) + SUM(N13:N14)</f>
        <v>0</v>
      </c>
      <c r="N39" s="220"/>
      <c r="P39" s="17"/>
      <c r="Q39" s="12"/>
      <c r="R39" s="12"/>
      <c r="S39" s="12"/>
    </row>
    <row r="40" spans="1:26" ht="21" customHeight="1" x14ac:dyDescent="0.25">
      <c r="C40" s="219"/>
      <c r="D40" s="219"/>
      <c r="E40" s="183"/>
      <c r="F40" s="219"/>
      <c r="G40" s="219"/>
      <c r="H40" s="219"/>
      <c r="J40" s="16"/>
      <c r="K40" s="16"/>
      <c r="L40" s="16"/>
      <c r="M40" s="16"/>
      <c r="N40" s="16"/>
      <c r="P40" s="17"/>
      <c r="Q40" s="12"/>
      <c r="R40" s="12"/>
      <c r="S40" s="12"/>
    </row>
    <row r="41" spans="1:26" x14ac:dyDescent="0.25">
      <c r="C41" s="70" t="s">
        <v>60</v>
      </c>
      <c r="E41" s="183"/>
      <c r="F41" s="71" t="s">
        <v>61</v>
      </c>
      <c r="G41" s="19"/>
      <c r="H41" s="16"/>
      <c r="J41" s="16"/>
      <c r="K41" s="16"/>
      <c r="L41" s="16"/>
      <c r="M41" s="16"/>
      <c r="N41" s="16"/>
      <c r="P41" s="17"/>
      <c r="Q41" s="12"/>
      <c r="R41" s="12"/>
      <c r="S41" s="12"/>
    </row>
    <row r="42" spans="1:26" ht="21" customHeight="1" x14ac:dyDescent="0.25">
      <c r="C42" s="219"/>
      <c r="D42" s="219"/>
      <c r="E42" s="183"/>
      <c r="F42" s="219"/>
      <c r="G42" s="219"/>
      <c r="H42" s="219"/>
      <c r="J42" s="16"/>
      <c r="K42" s="16"/>
      <c r="L42" s="16"/>
      <c r="M42" s="16"/>
      <c r="N42" s="16"/>
      <c r="P42" s="17"/>
      <c r="Q42" s="12"/>
      <c r="R42" s="12"/>
      <c r="S42" s="12"/>
    </row>
    <row r="43" spans="1:26" x14ac:dyDescent="0.25">
      <c r="C43" s="70" t="s">
        <v>68</v>
      </c>
      <c r="E43" s="183"/>
      <c r="F43" s="71" t="s">
        <v>61</v>
      </c>
      <c r="G43" s="19"/>
      <c r="H43" s="16"/>
      <c r="J43" s="16"/>
      <c r="K43" s="16"/>
      <c r="L43" s="16"/>
      <c r="M43" s="16"/>
      <c r="N43" s="16"/>
      <c r="P43" s="17"/>
      <c r="Q43" s="12"/>
      <c r="R43" s="12"/>
      <c r="S43" s="12"/>
    </row>
    <row r="44" spans="1:26" ht="21" customHeight="1" x14ac:dyDescent="0.25">
      <c r="C44" s="219"/>
      <c r="D44" s="219"/>
      <c r="E44" s="183"/>
      <c r="F44" s="219"/>
      <c r="G44" s="219"/>
      <c r="H44" s="219"/>
      <c r="J44" s="16"/>
      <c r="K44" s="16"/>
      <c r="L44" s="16"/>
      <c r="M44" s="16"/>
      <c r="N44" s="16"/>
      <c r="P44" s="17"/>
      <c r="Q44" s="12"/>
      <c r="R44" s="12"/>
      <c r="S44" s="12"/>
    </row>
    <row r="45" spans="1:26" x14ac:dyDescent="0.25">
      <c r="C45" s="70" t="s">
        <v>69</v>
      </c>
      <c r="E45" s="183"/>
      <c r="F45" s="71" t="s">
        <v>61</v>
      </c>
      <c r="G45" s="19"/>
      <c r="H45" s="16"/>
      <c r="J45" s="16"/>
      <c r="K45" s="16"/>
      <c r="L45" s="16"/>
      <c r="M45" s="16"/>
      <c r="N45" s="16"/>
      <c r="P45" s="17"/>
      <c r="Q45" s="12"/>
      <c r="R45" s="12"/>
      <c r="S45" s="12"/>
    </row>
    <row r="46" spans="1:26" ht="21" customHeight="1" x14ac:dyDescent="0.25">
      <c r="C46" s="219"/>
      <c r="D46" s="219"/>
      <c r="E46" s="183"/>
      <c r="F46" s="219"/>
      <c r="G46" s="219"/>
      <c r="H46" s="219"/>
      <c r="J46" s="16"/>
      <c r="K46" s="16"/>
      <c r="L46" s="16"/>
      <c r="M46" s="16"/>
      <c r="N46" s="16"/>
      <c r="P46" s="17"/>
      <c r="Q46" s="12"/>
      <c r="R46" s="12"/>
      <c r="S46" s="12"/>
    </row>
    <row r="47" spans="1:26" x14ac:dyDescent="0.25">
      <c r="C47" s="70" t="s">
        <v>116</v>
      </c>
      <c r="E47" s="183"/>
      <c r="F47" s="71" t="s">
        <v>61</v>
      </c>
      <c r="G47" s="19"/>
      <c r="H47" s="16"/>
      <c r="J47" s="16"/>
      <c r="K47" s="16"/>
      <c r="L47" s="16"/>
      <c r="M47" s="16"/>
      <c r="N47" s="16"/>
      <c r="P47" s="17"/>
      <c r="Q47" s="12"/>
      <c r="R47" s="12"/>
      <c r="S47" s="12"/>
    </row>
    <row r="48" spans="1:26" hidden="1" x14ac:dyDescent="0.25">
      <c r="C48" s="70"/>
      <c r="E48" s="183"/>
      <c r="F48" s="71"/>
      <c r="G48" s="19"/>
      <c r="H48" s="16"/>
      <c r="J48" s="16"/>
      <c r="K48" s="16"/>
      <c r="L48" s="16"/>
      <c r="M48" s="16"/>
      <c r="N48" s="16"/>
      <c r="P48" s="17"/>
      <c r="Q48" s="12"/>
      <c r="R48" s="12"/>
      <c r="S48" s="12"/>
    </row>
    <row r="49" spans="1:26" hidden="1" x14ac:dyDescent="0.25">
      <c r="C49" s="70"/>
      <c r="E49" s="183"/>
      <c r="F49" s="71"/>
      <c r="G49" s="19"/>
      <c r="H49" s="16"/>
      <c r="J49" s="16"/>
      <c r="K49" s="16"/>
      <c r="L49" s="16"/>
      <c r="M49" s="16"/>
      <c r="N49" s="16"/>
      <c r="P49" s="17"/>
      <c r="Q49" s="12"/>
      <c r="R49" s="12"/>
      <c r="S49" s="12"/>
    </row>
    <row r="50" spans="1:26" s="16" customFormat="1" hidden="1" x14ac:dyDescent="0.25">
      <c r="A50" s="12"/>
      <c r="B50" s="12"/>
      <c r="H50" s="52" t="s">
        <v>20</v>
      </c>
      <c r="J50" s="52"/>
      <c r="K50" s="52"/>
      <c r="L50" s="52"/>
      <c r="M50" s="52"/>
      <c r="N50" s="52"/>
      <c r="R50" s="17"/>
      <c r="S50" s="17"/>
      <c r="T50" s="12"/>
      <c r="U50" s="12"/>
      <c r="V50" s="12"/>
      <c r="W50" s="12"/>
      <c r="X50" s="12"/>
      <c r="Y50" s="12"/>
      <c r="Z50" s="12"/>
    </row>
    <row r="51" spans="1:26" s="16" customFormat="1" hidden="1" x14ac:dyDescent="0.25">
      <c r="A51" s="12"/>
      <c r="B51" s="12"/>
      <c r="H51" s="52" t="s">
        <v>19</v>
      </c>
      <c r="J51" s="52"/>
      <c r="K51" s="52"/>
      <c r="L51" s="52"/>
      <c r="M51" s="52"/>
      <c r="N51" s="52"/>
      <c r="R51" s="17"/>
      <c r="S51" s="17"/>
      <c r="T51" s="12"/>
      <c r="U51" s="12"/>
      <c r="V51" s="12"/>
      <c r="W51" s="12"/>
      <c r="X51" s="12"/>
      <c r="Y51" s="12"/>
      <c r="Z51" s="12"/>
    </row>
    <row r="52" spans="1:26" s="16" customFormat="1" hidden="1" x14ac:dyDescent="0.25">
      <c r="A52" s="12"/>
      <c r="B52" s="12"/>
      <c r="H52" s="52" t="s">
        <v>23</v>
      </c>
      <c r="J52" s="52"/>
      <c r="K52" s="52"/>
      <c r="L52" s="52"/>
      <c r="M52" s="52"/>
      <c r="N52" s="52"/>
      <c r="R52" s="17"/>
      <c r="S52" s="17"/>
      <c r="T52" s="12"/>
      <c r="U52" s="12"/>
      <c r="V52" s="12"/>
      <c r="W52" s="12"/>
      <c r="X52" s="12"/>
      <c r="Y52" s="12"/>
      <c r="Z52" s="12"/>
    </row>
    <row r="53" spans="1:26" s="16" customFormat="1" hidden="1" x14ac:dyDescent="0.25">
      <c r="A53" s="12"/>
      <c r="B53" s="12"/>
      <c r="H53" s="52" t="s">
        <v>18</v>
      </c>
      <c r="J53" s="52"/>
      <c r="K53" s="52"/>
      <c r="L53" s="52"/>
      <c r="M53" s="52"/>
      <c r="N53" s="52"/>
      <c r="R53" s="17"/>
      <c r="S53" s="17"/>
      <c r="T53" s="12"/>
      <c r="U53" s="12"/>
      <c r="V53" s="12"/>
      <c r="W53" s="12"/>
      <c r="X53" s="12"/>
      <c r="Y53" s="12"/>
      <c r="Z53" s="12"/>
    </row>
    <row r="54" spans="1:26" s="16" customFormat="1" hidden="1" x14ac:dyDescent="0.25">
      <c r="A54" s="12"/>
      <c r="B54" s="12"/>
      <c r="H54" s="52" t="s">
        <v>22</v>
      </c>
      <c r="J54" s="52"/>
      <c r="K54" s="52"/>
      <c r="L54" s="52"/>
      <c r="M54" s="52"/>
      <c r="N54" s="52"/>
      <c r="R54" s="17"/>
      <c r="S54" s="17"/>
      <c r="T54" s="12"/>
      <c r="U54" s="12"/>
      <c r="V54" s="12"/>
      <c r="W54" s="12"/>
      <c r="X54" s="12"/>
      <c r="Y54" s="12"/>
      <c r="Z54" s="12"/>
    </row>
    <row r="55" spans="1:26" s="16" customFormat="1" hidden="1" x14ac:dyDescent="0.25">
      <c r="A55" s="12"/>
      <c r="B55" s="12"/>
      <c r="H55" s="19"/>
      <c r="J55" s="19"/>
      <c r="K55" s="19"/>
      <c r="L55" s="19"/>
      <c r="M55" s="19"/>
      <c r="N55" s="19"/>
      <c r="R55" s="17"/>
      <c r="S55" s="17"/>
      <c r="T55" s="12"/>
      <c r="U55" s="12"/>
      <c r="V55" s="12"/>
      <c r="W55" s="12"/>
      <c r="X55" s="12"/>
      <c r="Y55" s="12"/>
      <c r="Z55" s="12"/>
    </row>
    <row r="56" spans="1:26" hidden="1" x14ac:dyDescent="0.25">
      <c r="H56" s="52" t="s">
        <v>21</v>
      </c>
      <c r="J56" s="52"/>
      <c r="K56" s="52"/>
      <c r="L56" s="52"/>
      <c r="M56" s="52"/>
      <c r="N56" s="52"/>
    </row>
    <row r="57" spans="1:26" s="16" customFormat="1" hidden="1" x14ac:dyDescent="0.25">
      <c r="A57" s="12"/>
      <c r="B57" s="12"/>
      <c r="H57" s="52" t="s">
        <v>20</v>
      </c>
      <c r="J57" s="52"/>
      <c r="K57" s="52"/>
      <c r="L57" s="52"/>
      <c r="M57" s="52"/>
      <c r="N57" s="52"/>
      <c r="R57" s="17"/>
      <c r="S57" s="17"/>
      <c r="T57" s="12"/>
      <c r="U57" s="12"/>
      <c r="V57" s="12"/>
      <c r="W57" s="12"/>
      <c r="X57" s="12"/>
      <c r="Y57" s="12"/>
      <c r="Z57" s="12"/>
    </row>
    <row r="58" spans="1:26" s="16" customFormat="1" hidden="1" x14ac:dyDescent="0.25">
      <c r="A58" s="12"/>
      <c r="B58" s="12"/>
      <c r="H58" s="52" t="s">
        <v>19</v>
      </c>
      <c r="J58" s="52"/>
      <c r="K58" s="52"/>
      <c r="L58" s="52"/>
      <c r="M58" s="52"/>
      <c r="N58" s="52"/>
      <c r="R58" s="17"/>
      <c r="S58" s="17"/>
      <c r="T58" s="12"/>
      <c r="U58" s="12"/>
      <c r="V58" s="12"/>
      <c r="W58" s="12"/>
      <c r="X58" s="12"/>
      <c r="Y58" s="12"/>
      <c r="Z58" s="12"/>
    </row>
    <row r="59" spans="1:26" s="16" customFormat="1" ht="26.4" hidden="1" x14ac:dyDescent="0.25">
      <c r="A59" s="12"/>
      <c r="B59" s="12"/>
      <c r="H59" s="52" t="s">
        <v>78</v>
      </c>
      <c r="J59" s="52"/>
      <c r="K59" s="52"/>
      <c r="L59" s="52"/>
      <c r="M59" s="52"/>
      <c r="N59" s="52"/>
      <c r="R59" s="17"/>
      <c r="S59" s="17"/>
      <c r="T59" s="12"/>
      <c r="U59" s="12"/>
      <c r="V59" s="12"/>
      <c r="W59" s="12"/>
      <c r="X59" s="12"/>
      <c r="Y59" s="12"/>
      <c r="Z59" s="12"/>
    </row>
    <row r="60" spans="1:26" s="16" customFormat="1" ht="26.4" hidden="1" x14ac:dyDescent="0.25">
      <c r="A60" s="12"/>
      <c r="B60" s="12"/>
      <c r="H60" s="52" t="s">
        <v>80</v>
      </c>
      <c r="J60" s="52"/>
      <c r="K60" s="52"/>
      <c r="L60" s="52"/>
      <c r="M60" s="52"/>
      <c r="N60" s="52"/>
      <c r="R60" s="17"/>
      <c r="S60" s="17"/>
      <c r="T60" s="12"/>
      <c r="U60" s="12"/>
      <c r="V60" s="12"/>
      <c r="W60" s="12"/>
      <c r="X60" s="12"/>
      <c r="Y60" s="12"/>
      <c r="Z60" s="12"/>
    </row>
    <row r="61" spans="1:26" s="16" customFormat="1" ht="26.4" hidden="1" x14ac:dyDescent="0.25">
      <c r="A61" s="12"/>
      <c r="B61" s="12"/>
      <c r="H61" s="52" t="s">
        <v>79</v>
      </c>
      <c r="J61" s="52"/>
      <c r="K61" s="52"/>
      <c r="L61" s="52"/>
      <c r="M61" s="52"/>
      <c r="N61" s="52"/>
      <c r="R61" s="17"/>
      <c r="S61" s="17"/>
      <c r="T61" s="12"/>
      <c r="U61" s="12"/>
      <c r="V61" s="12"/>
      <c r="W61" s="12"/>
      <c r="X61" s="12"/>
      <c r="Y61" s="12"/>
      <c r="Z61" s="12"/>
    </row>
    <row r="62" spans="1:26" s="16" customFormat="1" hidden="1" x14ac:dyDescent="0.25">
      <c r="A62" s="12"/>
      <c r="B62" s="12"/>
      <c r="H62" s="19"/>
      <c r="J62" s="19"/>
      <c r="K62" s="19"/>
      <c r="L62" s="19"/>
      <c r="M62" s="19"/>
      <c r="N62" s="19"/>
      <c r="R62" s="17"/>
      <c r="S62" s="17"/>
      <c r="T62" s="12"/>
      <c r="U62" s="12"/>
      <c r="V62" s="12"/>
      <c r="W62" s="12"/>
      <c r="X62" s="12"/>
      <c r="Y62" s="12"/>
      <c r="Z62" s="12"/>
    </row>
    <row r="63" spans="1:26" hidden="1" x14ac:dyDescent="0.25">
      <c r="H63" s="19">
        <v>1</v>
      </c>
      <c r="J63" s="19"/>
      <c r="K63" s="19"/>
      <c r="L63" s="19"/>
      <c r="M63" s="19"/>
      <c r="N63" s="19"/>
    </row>
    <row r="64" spans="1:26" s="16" customFormat="1" hidden="1" x14ac:dyDescent="0.25">
      <c r="A64" s="12"/>
      <c r="B64" s="12"/>
      <c r="H64" s="19">
        <v>2</v>
      </c>
      <c r="J64" s="19"/>
      <c r="K64" s="19"/>
      <c r="L64" s="19"/>
      <c r="M64" s="19"/>
      <c r="N64" s="19"/>
      <c r="R64" s="17"/>
      <c r="S64" s="17"/>
      <c r="T64" s="12"/>
      <c r="U64" s="12"/>
      <c r="V64" s="12"/>
      <c r="W64" s="12"/>
      <c r="X64" s="12"/>
      <c r="Y64" s="12"/>
      <c r="Z64" s="12"/>
    </row>
    <row r="65" spans="1:26" s="16" customFormat="1" hidden="1" x14ac:dyDescent="0.25">
      <c r="A65" s="12"/>
      <c r="B65" s="12"/>
      <c r="H65" s="19">
        <v>3</v>
      </c>
      <c r="J65" s="19"/>
      <c r="K65" s="19"/>
      <c r="L65" s="19"/>
      <c r="M65" s="19"/>
      <c r="N65" s="19"/>
      <c r="R65" s="17"/>
      <c r="S65" s="17"/>
      <c r="T65" s="12"/>
      <c r="U65" s="12"/>
      <c r="V65" s="12"/>
      <c r="W65" s="12"/>
      <c r="X65" s="12"/>
      <c r="Y65" s="12"/>
      <c r="Z65" s="12"/>
    </row>
    <row r="66" spans="1:26" s="16" customFormat="1" hidden="1" x14ac:dyDescent="0.25">
      <c r="A66" s="12"/>
      <c r="B66" s="12"/>
      <c r="H66" s="19">
        <v>4</v>
      </c>
      <c r="J66" s="19"/>
      <c r="K66" s="19"/>
      <c r="L66" s="19"/>
      <c r="M66" s="19"/>
      <c r="N66" s="19"/>
      <c r="R66" s="17"/>
      <c r="S66" s="17"/>
      <c r="T66" s="12"/>
      <c r="U66" s="12"/>
      <c r="V66" s="12"/>
      <c r="W66" s="12"/>
      <c r="X66" s="12"/>
      <c r="Y66" s="12"/>
      <c r="Z66" s="12"/>
    </row>
    <row r="67" spans="1:26" s="16" customFormat="1" hidden="1" x14ac:dyDescent="0.25">
      <c r="A67" s="12"/>
      <c r="B67" s="12"/>
      <c r="H67" s="19">
        <v>5</v>
      </c>
      <c r="J67" s="19"/>
      <c r="K67" s="19"/>
      <c r="L67" s="19"/>
      <c r="M67" s="19"/>
      <c r="N67" s="19"/>
      <c r="R67" s="17"/>
      <c r="S67" s="17"/>
      <c r="T67" s="12"/>
      <c r="U67" s="12"/>
      <c r="V67" s="12"/>
      <c r="W67" s="12"/>
      <c r="X67" s="12"/>
      <c r="Y67" s="12"/>
      <c r="Z67" s="12"/>
    </row>
    <row r="68" spans="1:26" s="16" customFormat="1" hidden="1" x14ac:dyDescent="0.25">
      <c r="A68" s="12"/>
      <c r="B68" s="12"/>
      <c r="H68" s="19">
        <v>6</v>
      </c>
      <c r="J68" s="19"/>
      <c r="K68" s="19"/>
      <c r="L68" s="19"/>
      <c r="M68" s="19"/>
      <c r="N68" s="19"/>
      <c r="R68" s="17"/>
      <c r="S68" s="17"/>
      <c r="T68" s="12"/>
      <c r="U68" s="12"/>
      <c r="V68" s="12"/>
      <c r="W68" s="12"/>
      <c r="X68" s="12"/>
      <c r="Y68" s="12"/>
      <c r="Z68" s="12"/>
    </row>
    <row r="69" spans="1:26" s="16" customFormat="1" hidden="1" x14ac:dyDescent="0.25">
      <c r="A69" s="12"/>
      <c r="B69" s="12"/>
      <c r="H69" s="19">
        <v>7</v>
      </c>
      <c r="J69" s="19"/>
      <c r="K69" s="19"/>
      <c r="L69" s="19"/>
      <c r="M69" s="19"/>
      <c r="N69" s="19"/>
      <c r="R69" s="17"/>
      <c r="S69" s="17"/>
      <c r="T69" s="12"/>
      <c r="U69" s="12"/>
      <c r="V69" s="12"/>
      <c r="W69" s="12"/>
      <c r="X69" s="12"/>
      <c r="Y69" s="12"/>
      <c r="Z69" s="12"/>
    </row>
    <row r="70" spans="1:26" s="16" customFormat="1" hidden="1" x14ac:dyDescent="0.25">
      <c r="A70" s="12"/>
      <c r="B70" s="12"/>
      <c r="H70" s="19"/>
      <c r="J70" s="19"/>
      <c r="K70" s="19"/>
      <c r="L70" s="19"/>
      <c r="M70" s="19"/>
      <c r="N70" s="19"/>
      <c r="R70" s="17"/>
      <c r="S70" s="17"/>
      <c r="T70" s="12"/>
      <c r="U70" s="12"/>
      <c r="V70" s="12"/>
      <c r="W70" s="12"/>
      <c r="X70" s="12"/>
      <c r="Y70" s="12"/>
      <c r="Z70" s="12"/>
    </row>
    <row r="71" spans="1:26" hidden="1" x14ac:dyDescent="0.25">
      <c r="H71" s="52" t="s">
        <v>54</v>
      </c>
      <c r="J71" s="52"/>
      <c r="K71" s="52"/>
      <c r="L71" s="52"/>
      <c r="M71" s="52"/>
      <c r="N71" s="52"/>
    </row>
    <row r="72" spans="1:26" s="16" customFormat="1" hidden="1" x14ac:dyDescent="0.25">
      <c r="A72" s="12"/>
      <c r="B72" s="12"/>
      <c r="H72" s="52" t="s">
        <v>55</v>
      </c>
      <c r="J72" s="52"/>
      <c r="K72" s="52"/>
      <c r="L72" s="52"/>
      <c r="M72" s="52"/>
      <c r="N72" s="52"/>
      <c r="R72" s="17"/>
      <c r="S72" s="17"/>
      <c r="T72" s="12"/>
      <c r="U72" s="12"/>
      <c r="V72" s="12"/>
      <c r="W72" s="12"/>
      <c r="X72" s="12"/>
      <c r="Y72" s="12"/>
      <c r="Z72" s="12"/>
    </row>
    <row r="73" spans="1:26" s="16" customFormat="1" hidden="1" x14ac:dyDescent="0.25">
      <c r="A73" s="12"/>
      <c r="B73" s="12"/>
      <c r="H73" s="19"/>
      <c r="J73" s="19"/>
      <c r="K73" s="19"/>
      <c r="L73" s="19"/>
      <c r="M73" s="19"/>
      <c r="N73" s="19"/>
      <c r="R73" s="17"/>
      <c r="S73" s="17"/>
      <c r="T73" s="12"/>
      <c r="U73" s="12"/>
      <c r="V73" s="12"/>
      <c r="W73" s="12"/>
      <c r="X73" s="12"/>
      <c r="Y73" s="12"/>
      <c r="Z73" s="12"/>
    </row>
    <row r="74" spans="1:26" hidden="1" x14ac:dyDescent="0.25">
      <c r="H74" s="118" t="s">
        <v>119</v>
      </c>
      <c r="J74" s="19"/>
      <c r="K74" s="19"/>
      <c r="L74" s="19"/>
      <c r="M74" s="19"/>
      <c r="N74" s="19"/>
    </row>
    <row r="75" spans="1:26" hidden="1" x14ac:dyDescent="0.25">
      <c r="H75" s="19" t="s">
        <v>53</v>
      </c>
      <c r="J75" s="19"/>
      <c r="K75" s="19"/>
      <c r="L75" s="19"/>
      <c r="M75" s="19"/>
      <c r="N75" s="19"/>
    </row>
    <row r="76" spans="1:26" s="16" customFormat="1" hidden="1" x14ac:dyDescent="0.25">
      <c r="A76" s="12"/>
      <c r="B76" s="12"/>
      <c r="H76" s="19"/>
      <c r="J76" s="19"/>
      <c r="K76" s="19"/>
      <c r="L76" s="19"/>
      <c r="M76" s="19"/>
      <c r="N76" s="19"/>
      <c r="R76" s="17"/>
      <c r="S76" s="17"/>
      <c r="T76" s="12"/>
      <c r="U76" s="12"/>
      <c r="V76" s="12"/>
      <c r="W76" s="12"/>
      <c r="X76" s="12"/>
      <c r="Y76" s="12"/>
      <c r="Z76" s="12"/>
    </row>
    <row r="77" spans="1:26" ht="14.4" hidden="1" x14ac:dyDescent="0.3">
      <c r="F77" s="100"/>
      <c r="H77" s="123" t="s">
        <v>106</v>
      </c>
      <c r="J77" s="29"/>
      <c r="K77" s="29"/>
      <c r="L77" s="29"/>
      <c r="M77" s="29"/>
      <c r="N77" s="29"/>
    </row>
    <row r="78" spans="1:26" ht="14.4" hidden="1" x14ac:dyDescent="0.3">
      <c r="F78" s="100"/>
      <c r="H78" s="205" t="s">
        <v>40</v>
      </c>
      <c r="J78" s="29"/>
      <c r="K78" s="29"/>
      <c r="L78" s="29"/>
      <c r="M78" s="29"/>
      <c r="N78" s="29"/>
    </row>
    <row r="79" spans="1:26" s="16" customFormat="1" ht="14.4" hidden="1" x14ac:dyDescent="0.3">
      <c r="A79" s="12"/>
      <c r="B79" s="12"/>
      <c r="F79" s="101"/>
      <c r="H79" s="123" t="s">
        <v>173</v>
      </c>
      <c r="J79" s="29"/>
      <c r="K79" s="29"/>
      <c r="L79" s="29"/>
      <c r="M79" s="29"/>
      <c r="N79" s="29"/>
      <c r="R79" s="17"/>
      <c r="S79" s="17"/>
      <c r="T79" s="12"/>
      <c r="U79" s="12"/>
      <c r="V79" s="12"/>
      <c r="W79" s="12"/>
      <c r="X79" s="12"/>
      <c r="Y79" s="12"/>
      <c r="Z79" s="12"/>
    </row>
    <row r="80" spans="1:26" s="16" customFormat="1" ht="14.4" hidden="1" x14ac:dyDescent="0.3">
      <c r="A80" s="12"/>
      <c r="B80" s="12"/>
      <c r="F80" s="101"/>
      <c r="H80" s="123" t="s">
        <v>29</v>
      </c>
      <c r="J80" s="29"/>
      <c r="K80" s="29"/>
      <c r="L80" s="29"/>
      <c r="M80" s="29"/>
      <c r="N80" s="29"/>
      <c r="R80" s="17"/>
      <c r="S80" s="17"/>
      <c r="T80" s="12"/>
      <c r="U80" s="12"/>
      <c r="V80" s="12"/>
      <c r="W80" s="12"/>
      <c r="X80" s="12"/>
      <c r="Y80" s="12"/>
      <c r="Z80" s="12"/>
    </row>
    <row r="81" spans="1:26" s="16" customFormat="1" ht="14.4" hidden="1" x14ac:dyDescent="0.3">
      <c r="A81" s="12"/>
      <c r="B81" s="12"/>
      <c r="F81" s="102"/>
      <c r="H81" s="123" t="s">
        <v>30</v>
      </c>
      <c r="J81" s="29"/>
      <c r="K81" s="29"/>
      <c r="L81" s="29"/>
      <c r="M81" s="29"/>
      <c r="N81" s="29"/>
      <c r="R81" s="17"/>
      <c r="S81" s="17"/>
      <c r="T81" s="12"/>
      <c r="U81" s="12"/>
      <c r="V81" s="12"/>
      <c r="W81" s="12"/>
      <c r="X81" s="12"/>
      <c r="Y81" s="12"/>
      <c r="Z81" s="12"/>
    </row>
    <row r="82" spans="1:26" s="16" customFormat="1" ht="14.4" hidden="1" x14ac:dyDescent="0.3">
      <c r="A82" s="12"/>
      <c r="B82" s="12"/>
      <c r="F82" s="102"/>
      <c r="H82" s="123" t="s">
        <v>227</v>
      </c>
      <c r="J82" s="29"/>
      <c r="K82" s="29"/>
      <c r="L82" s="29"/>
      <c r="M82" s="29"/>
      <c r="N82" s="29"/>
      <c r="R82" s="17"/>
      <c r="S82" s="17"/>
      <c r="T82" s="12"/>
      <c r="U82" s="12"/>
      <c r="V82" s="12"/>
      <c r="W82" s="12"/>
      <c r="X82" s="12"/>
      <c r="Y82" s="12"/>
      <c r="Z82" s="12"/>
    </row>
    <row r="83" spans="1:26" s="16" customFormat="1" ht="14.4" hidden="1" x14ac:dyDescent="0.3">
      <c r="A83" s="12"/>
      <c r="B83" s="12"/>
      <c r="F83" s="101"/>
      <c r="H83" s="123" t="s">
        <v>41</v>
      </c>
      <c r="J83" s="29"/>
      <c r="K83" s="29"/>
      <c r="L83" s="29"/>
      <c r="M83" s="29"/>
      <c r="N83" s="29"/>
      <c r="R83" s="17"/>
      <c r="S83" s="17"/>
      <c r="T83" s="12"/>
      <c r="U83" s="12"/>
      <c r="V83" s="12"/>
      <c r="W83" s="12"/>
      <c r="X83" s="12"/>
      <c r="Y83" s="12"/>
      <c r="Z83" s="12"/>
    </row>
    <row r="84" spans="1:26" s="16" customFormat="1" ht="14.4" hidden="1" x14ac:dyDescent="0.3">
      <c r="A84" s="12"/>
      <c r="B84" s="12"/>
      <c r="F84" s="101"/>
      <c r="H84" s="123" t="s">
        <v>31</v>
      </c>
      <c r="J84" s="29"/>
      <c r="K84" s="29"/>
      <c r="L84" s="29"/>
      <c r="M84" s="29"/>
      <c r="N84" s="29"/>
      <c r="R84" s="17"/>
      <c r="S84" s="17"/>
      <c r="T84" s="12"/>
      <c r="U84" s="12"/>
      <c r="V84" s="12"/>
      <c r="W84" s="12"/>
      <c r="X84" s="12"/>
      <c r="Y84" s="12"/>
      <c r="Z84" s="12"/>
    </row>
    <row r="85" spans="1:26" s="16" customFormat="1" ht="14.4" hidden="1" x14ac:dyDescent="0.3">
      <c r="A85" s="12"/>
      <c r="B85" s="12"/>
      <c r="F85" s="101"/>
      <c r="H85" s="123" t="s">
        <v>32</v>
      </c>
      <c r="J85" s="29"/>
      <c r="K85" s="29"/>
      <c r="L85" s="29"/>
      <c r="M85" s="29"/>
      <c r="N85" s="29"/>
      <c r="R85" s="17"/>
      <c r="S85" s="17"/>
      <c r="T85" s="12"/>
      <c r="U85" s="12"/>
      <c r="V85" s="12"/>
      <c r="W85" s="12"/>
      <c r="X85" s="12"/>
      <c r="Y85" s="12"/>
      <c r="Z85" s="12"/>
    </row>
    <row r="86" spans="1:26" s="16" customFormat="1" ht="14.4" hidden="1" x14ac:dyDescent="0.3">
      <c r="A86" s="12"/>
      <c r="B86" s="12"/>
      <c r="F86" s="101"/>
      <c r="H86" s="123" t="s">
        <v>215</v>
      </c>
      <c r="J86" s="29"/>
      <c r="K86" s="29"/>
      <c r="L86" s="29"/>
      <c r="M86" s="29"/>
      <c r="N86" s="29"/>
      <c r="R86" s="17"/>
      <c r="S86" s="17"/>
      <c r="T86" s="12"/>
      <c r="U86" s="12"/>
      <c r="V86" s="12"/>
      <c r="W86" s="12"/>
      <c r="X86" s="12"/>
      <c r="Y86" s="12"/>
      <c r="Z86" s="12"/>
    </row>
    <row r="87" spans="1:26" s="16" customFormat="1" ht="14.4" hidden="1" x14ac:dyDescent="0.3">
      <c r="A87" s="12"/>
      <c r="B87" s="12"/>
      <c r="F87" s="101"/>
      <c r="H87" s="123" t="s">
        <v>216</v>
      </c>
      <c r="J87" s="29"/>
      <c r="K87" s="29"/>
      <c r="L87" s="29"/>
      <c r="M87" s="29"/>
      <c r="N87" s="29"/>
      <c r="R87" s="17"/>
      <c r="S87" s="17"/>
      <c r="T87" s="12"/>
      <c r="U87" s="12"/>
      <c r="V87" s="12"/>
      <c r="W87" s="12"/>
      <c r="X87" s="12"/>
      <c r="Y87" s="12"/>
      <c r="Z87" s="12"/>
    </row>
    <row r="88" spans="1:26" s="16" customFormat="1" ht="14.4" hidden="1" x14ac:dyDescent="0.3">
      <c r="A88" s="12"/>
      <c r="B88" s="12"/>
      <c r="F88" s="101"/>
      <c r="H88" s="123" t="s">
        <v>217</v>
      </c>
      <c r="J88" s="29"/>
      <c r="K88" s="29"/>
      <c r="L88" s="29"/>
      <c r="M88" s="29"/>
      <c r="N88" s="29"/>
      <c r="R88" s="17"/>
      <c r="S88" s="17"/>
      <c r="T88" s="12"/>
      <c r="U88" s="12"/>
      <c r="V88" s="12"/>
      <c r="W88" s="12"/>
      <c r="X88" s="12"/>
      <c r="Y88" s="12"/>
      <c r="Z88" s="12"/>
    </row>
    <row r="89" spans="1:26" s="16" customFormat="1" ht="14.4" hidden="1" x14ac:dyDescent="0.3">
      <c r="A89" s="12"/>
      <c r="B89" s="12"/>
      <c r="F89" s="101"/>
      <c r="H89" s="123" t="s">
        <v>45</v>
      </c>
      <c r="J89" s="29"/>
      <c r="K89" s="29"/>
      <c r="L89" s="29"/>
      <c r="M89" s="29"/>
      <c r="N89" s="29"/>
      <c r="R89" s="17"/>
      <c r="S89" s="17"/>
      <c r="T89" s="12"/>
      <c r="U89" s="12"/>
      <c r="V89" s="12"/>
      <c r="W89" s="12"/>
      <c r="X89" s="12"/>
      <c r="Y89" s="12"/>
      <c r="Z89" s="12"/>
    </row>
    <row r="90" spans="1:26" s="16" customFormat="1" ht="14.4" hidden="1" x14ac:dyDescent="0.3">
      <c r="A90" s="12"/>
      <c r="B90" s="12"/>
      <c r="F90" s="101"/>
      <c r="H90" s="123" t="s">
        <v>33</v>
      </c>
      <c r="J90" s="29"/>
      <c r="K90" s="29"/>
      <c r="L90" s="29"/>
      <c r="M90" s="29"/>
      <c r="N90" s="29"/>
      <c r="R90" s="17"/>
      <c r="S90" s="17"/>
      <c r="T90" s="12"/>
      <c r="U90" s="12"/>
      <c r="V90" s="12"/>
      <c r="W90" s="12"/>
      <c r="X90" s="12"/>
      <c r="Y90" s="12"/>
      <c r="Z90" s="12"/>
    </row>
    <row r="91" spans="1:26" s="16" customFormat="1" ht="14.4" hidden="1" x14ac:dyDescent="0.3">
      <c r="A91" s="12"/>
      <c r="B91" s="12"/>
      <c r="F91" s="101"/>
      <c r="H91" s="123" t="s">
        <v>196</v>
      </c>
      <c r="J91" s="29"/>
      <c r="K91" s="29"/>
      <c r="L91" s="29"/>
      <c r="M91" s="29"/>
      <c r="N91" s="29"/>
      <c r="R91" s="17"/>
      <c r="S91" s="17"/>
      <c r="T91" s="12"/>
      <c r="U91" s="12"/>
      <c r="V91" s="12"/>
      <c r="W91" s="12"/>
      <c r="X91" s="12"/>
      <c r="Y91" s="12"/>
      <c r="Z91" s="12"/>
    </row>
    <row r="92" spans="1:26" s="16" customFormat="1" ht="14.4" hidden="1" x14ac:dyDescent="0.3">
      <c r="A92" s="12"/>
      <c r="B92" s="12"/>
      <c r="F92" s="101"/>
      <c r="H92" s="123" t="s">
        <v>191</v>
      </c>
      <c r="J92" s="29"/>
      <c r="K92" s="29"/>
      <c r="L92" s="29"/>
      <c r="M92" s="29"/>
      <c r="N92" s="29"/>
      <c r="R92" s="17"/>
      <c r="S92" s="17"/>
      <c r="T92" s="12"/>
      <c r="U92" s="12"/>
      <c r="V92" s="12"/>
      <c r="W92" s="12"/>
      <c r="X92" s="12"/>
      <c r="Y92" s="12"/>
      <c r="Z92" s="12"/>
    </row>
    <row r="93" spans="1:26" s="16" customFormat="1" ht="14.4" hidden="1" x14ac:dyDescent="0.3">
      <c r="A93" s="12"/>
      <c r="B93" s="12"/>
      <c r="F93" s="101"/>
      <c r="H93" s="123" t="s">
        <v>34</v>
      </c>
      <c r="J93" s="29"/>
      <c r="K93" s="29"/>
      <c r="L93" s="29"/>
      <c r="M93" s="29"/>
      <c r="N93" s="29"/>
      <c r="R93" s="17"/>
      <c r="S93" s="17"/>
      <c r="T93" s="12"/>
      <c r="U93" s="12"/>
      <c r="V93" s="12"/>
      <c r="W93" s="12"/>
      <c r="X93" s="12"/>
      <c r="Y93" s="12"/>
      <c r="Z93" s="12"/>
    </row>
    <row r="94" spans="1:26" s="16" customFormat="1" ht="14.4" hidden="1" x14ac:dyDescent="0.3">
      <c r="A94" s="12"/>
      <c r="B94" s="12"/>
      <c r="F94" s="101"/>
      <c r="H94" s="123" t="s">
        <v>214</v>
      </c>
      <c r="J94" s="29"/>
      <c r="K94" s="29"/>
      <c r="L94" s="29"/>
      <c r="M94" s="29"/>
      <c r="N94" s="29"/>
      <c r="R94" s="17"/>
      <c r="S94" s="17"/>
      <c r="T94" s="12"/>
      <c r="U94" s="12"/>
      <c r="V94" s="12"/>
      <c r="W94" s="12"/>
      <c r="X94" s="12"/>
      <c r="Y94" s="12"/>
      <c r="Z94" s="12"/>
    </row>
    <row r="95" spans="1:26" s="16" customFormat="1" ht="14.4" hidden="1" x14ac:dyDescent="0.3">
      <c r="A95" s="12"/>
      <c r="B95" s="12"/>
      <c r="F95" s="101"/>
      <c r="H95" s="123" t="s">
        <v>35</v>
      </c>
      <c r="J95" s="29"/>
      <c r="K95" s="29"/>
      <c r="L95" s="29"/>
      <c r="M95" s="29"/>
      <c r="N95" s="29"/>
      <c r="R95" s="17"/>
      <c r="S95" s="17"/>
      <c r="T95" s="12"/>
      <c r="U95" s="12"/>
      <c r="V95" s="12"/>
      <c r="W95" s="12"/>
      <c r="X95" s="12"/>
      <c r="Y95" s="12"/>
      <c r="Z95" s="12"/>
    </row>
    <row r="96" spans="1:26" s="16" customFormat="1" ht="14.4" hidden="1" x14ac:dyDescent="0.3">
      <c r="A96" s="12"/>
      <c r="B96" s="12"/>
      <c r="F96" s="101"/>
      <c r="H96" s="123" t="s">
        <v>88</v>
      </c>
      <c r="J96" s="29"/>
      <c r="K96" s="29"/>
      <c r="L96" s="29"/>
      <c r="M96" s="29"/>
      <c r="N96" s="29"/>
      <c r="R96" s="17"/>
      <c r="S96" s="17"/>
      <c r="T96" s="12"/>
      <c r="U96" s="12"/>
      <c r="V96" s="12"/>
      <c r="W96" s="12"/>
      <c r="X96" s="12"/>
      <c r="Y96" s="12"/>
      <c r="Z96" s="12"/>
    </row>
    <row r="97" spans="1:26" s="16" customFormat="1" ht="14.4" hidden="1" x14ac:dyDescent="0.3">
      <c r="A97" s="12"/>
      <c r="B97" s="12"/>
      <c r="F97" s="101"/>
      <c r="H97" s="123" t="s">
        <v>105</v>
      </c>
      <c r="J97" s="29"/>
      <c r="K97" s="29"/>
      <c r="L97" s="29"/>
      <c r="M97" s="29"/>
      <c r="N97" s="29"/>
      <c r="R97" s="17"/>
      <c r="S97" s="17"/>
      <c r="T97" s="12"/>
      <c r="U97" s="12"/>
      <c r="V97" s="12"/>
      <c r="W97" s="12"/>
      <c r="X97" s="12"/>
      <c r="Y97" s="12"/>
      <c r="Z97" s="12"/>
    </row>
    <row r="98" spans="1:26" s="16" customFormat="1" ht="15.75" hidden="1" customHeight="1" x14ac:dyDescent="0.3">
      <c r="A98" s="12"/>
      <c r="B98" s="12"/>
      <c r="F98" s="101"/>
      <c r="H98" s="123" t="s">
        <v>36</v>
      </c>
      <c r="J98" s="29"/>
      <c r="K98" s="29"/>
      <c r="L98" s="29"/>
      <c r="M98" s="29"/>
      <c r="N98" s="29"/>
      <c r="R98" s="17"/>
      <c r="S98" s="17"/>
      <c r="T98" s="12"/>
      <c r="U98" s="12"/>
      <c r="V98" s="12"/>
      <c r="W98" s="12"/>
      <c r="X98" s="12"/>
      <c r="Y98" s="12"/>
      <c r="Z98" s="12"/>
    </row>
    <row r="99" spans="1:26" s="16" customFormat="1" ht="14.4" hidden="1" x14ac:dyDescent="0.3">
      <c r="A99" s="12"/>
      <c r="B99" s="12"/>
      <c r="F99" s="101"/>
      <c r="H99" s="123" t="s">
        <v>46</v>
      </c>
      <c r="J99" s="29"/>
      <c r="K99" s="29"/>
      <c r="L99" s="29"/>
      <c r="M99" s="29"/>
      <c r="N99" s="29"/>
      <c r="R99" s="17"/>
      <c r="S99" s="17"/>
      <c r="T99" s="12"/>
      <c r="U99" s="12"/>
      <c r="V99" s="12"/>
      <c r="W99" s="12"/>
      <c r="X99" s="12"/>
      <c r="Y99" s="12"/>
      <c r="Z99" s="12"/>
    </row>
    <row r="100" spans="1:26" s="16" customFormat="1" ht="14.4" hidden="1" x14ac:dyDescent="0.3">
      <c r="A100" s="12"/>
      <c r="B100" s="12"/>
      <c r="F100" s="101"/>
      <c r="H100" s="123" t="s">
        <v>52</v>
      </c>
      <c r="J100" s="29"/>
      <c r="K100" s="29"/>
      <c r="L100" s="29"/>
      <c r="M100" s="29"/>
      <c r="N100" s="29"/>
      <c r="R100" s="17"/>
      <c r="S100" s="17"/>
      <c r="T100" s="12"/>
      <c r="U100" s="12"/>
      <c r="V100" s="12"/>
      <c r="W100" s="12"/>
      <c r="X100" s="12"/>
      <c r="Y100" s="12"/>
      <c r="Z100" s="12"/>
    </row>
    <row r="101" spans="1:26" s="16" customFormat="1" ht="14.4" hidden="1" x14ac:dyDescent="0.3">
      <c r="A101" s="12"/>
      <c r="B101" s="12"/>
      <c r="F101" s="101"/>
      <c r="H101" s="123" t="s">
        <v>37</v>
      </c>
      <c r="J101" s="29"/>
      <c r="K101" s="29"/>
      <c r="L101" s="29"/>
      <c r="M101" s="29"/>
      <c r="N101" s="29"/>
      <c r="R101" s="17"/>
      <c r="S101" s="17"/>
      <c r="T101" s="12"/>
      <c r="U101" s="12"/>
      <c r="V101" s="12"/>
      <c r="W101" s="12"/>
      <c r="X101" s="12"/>
      <c r="Y101" s="12"/>
      <c r="Z101" s="12"/>
    </row>
    <row r="102" spans="1:26" s="16" customFormat="1" ht="14.4" hidden="1" x14ac:dyDescent="0.3">
      <c r="A102" s="12"/>
      <c r="B102" s="12"/>
      <c r="F102" s="101"/>
      <c r="H102" s="123" t="s">
        <v>47</v>
      </c>
      <c r="J102" s="29"/>
      <c r="K102" s="29"/>
      <c r="L102" s="29"/>
      <c r="M102" s="29"/>
      <c r="N102" s="29"/>
      <c r="R102" s="17"/>
      <c r="S102" s="17"/>
      <c r="T102" s="12"/>
      <c r="U102" s="12"/>
      <c r="V102" s="12"/>
      <c r="W102" s="12"/>
      <c r="X102" s="12"/>
      <c r="Y102" s="12"/>
      <c r="Z102" s="12"/>
    </row>
    <row r="103" spans="1:26" s="16" customFormat="1" ht="14.4" hidden="1" x14ac:dyDescent="0.3">
      <c r="A103" s="12"/>
      <c r="B103" s="12"/>
      <c r="F103" s="101"/>
      <c r="H103" s="123" t="s">
        <v>38</v>
      </c>
      <c r="J103" s="29"/>
      <c r="K103" s="29"/>
      <c r="L103" s="29"/>
      <c r="M103" s="29"/>
      <c r="N103" s="29"/>
      <c r="R103" s="17"/>
      <c r="S103" s="17"/>
      <c r="T103" s="12"/>
      <c r="U103" s="12"/>
      <c r="V103" s="12"/>
      <c r="W103" s="12"/>
      <c r="X103" s="12"/>
      <c r="Y103" s="12"/>
      <c r="Z103" s="12"/>
    </row>
    <row r="104" spans="1:26" s="16" customFormat="1" ht="14.4" hidden="1" x14ac:dyDescent="0.3">
      <c r="A104" s="12"/>
      <c r="B104" s="12"/>
      <c r="F104" s="101"/>
      <c r="H104" s="123" t="s">
        <v>195</v>
      </c>
      <c r="J104" s="29"/>
      <c r="K104" s="29"/>
      <c r="L104" s="29"/>
      <c r="M104" s="29"/>
      <c r="N104" s="29"/>
      <c r="R104" s="17"/>
      <c r="S104" s="17"/>
      <c r="T104" s="12"/>
      <c r="U104" s="12"/>
      <c r="V104" s="12"/>
      <c r="W104" s="12"/>
      <c r="X104" s="12"/>
      <c r="Y104" s="12"/>
      <c r="Z104" s="12"/>
    </row>
    <row r="105" spans="1:26" s="16" customFormat="1" ht="14.4" hidden="1" x14ac:dyDescent="0.3">
      <c r="A105" s="12"/>
      <c r="B105" s="12"/>
      <c r="F105" s="101"/>
      <c r="H105" s="123" t="s">
        <v>81</v>
      </c>
      <c r="J105" s="29"/>
      <c r="K105" s="29"/>
      <c r="L105" s="29"/>
      <c r="M105" s="29"/>
      <c r="N105" s="29"/>
      <c r="R105" s="17"/>
      <c r="S105" s="17"/>
      <c r="T105" s="12"/>
      <c r="U105" s="12"/>
      <c r="V105" s="12"/>
      <c r="W105" s="12"/>
      <c r="X105" s="12"/>
      <c r="Y105" s="12"/>
      <c r="Z105" s="12"/>
    </row>
    <row r="106" spans="1:26" s="16" customFormat="1" ht="14.4" hidden="1" x14ac:dyDescent="0.3">
      <c r="A106" s="12"/>
      <c r="B106" s="12"/>
      <c r="F106" s="101"/>
      <c r="H106" s="123" t="s">
        <v>82</v>
      </c>
      <c r="J106" s="29"/>
      <c r="K106" s="29"/>
      <c r="L106" s="29"/>
      <c r="M106" s="29"/>
      <c r="N106" s="29"/>
      <c r="R106" s="17"/>
      <c r="S106" s="17"/>
      <c r="T106" s="12"/>
      <c r="U106" s="12"/>
      <c r="V106" s="12"/>
      <c r="W106" s="12"/>
      <c r="X106" s="12"/>
      <c r="Y106" s="12"/>
      <c r="Z106" s="12"/>
    </row>
    <row r="107" spans="1:26" s="16" customFormat="1" ht="14.4" hidden="1" x14ac:dyDescent="0.3">
      <c r="A107" s="12"/>
      <c r="B107" s="12"/>
      <c r="F107" s="101"/>
      <c r="H107" s="123" t="s">
        <v>48</v>
      </c>
      <c r="J107" s="29"/>
      <c r="K107" s="29"/>
      <c r="L107" s="29"/>
      <c r="M107" s="29"/>
      <c r="N107" s="29"/>
      <c r="R107" s="17"/>
      <c r="S107" s="17"/>
      <c r="T107" s="12"/>
      <c r="U107" s="12"/>
      <c r="V107" s="12"/>
      <c r="W107" s="12"/>
      <c r="X107" s="12"/>
      <c r="Y107" s="12"/>
      <c r="Z107" s="12"/>
    </row>
    <row r="108" spans="1:26" s="16" customFormat="1" ht="14.4" hidden="1" x14ac:dyDescent="0.3">
      <c r="A108" s="12"/>
      <c r="B108" s="12"/>
      <c r="F108" s="101"/>
      <c r="H108" s="123" t="s">
        <v>42</v>
      </c>
      <c r="J108" s="29"/>
      <c r="K108" s="29"/>
      <c r="L108" s="29"/>
      <c r="M108" s="29"/>
      <c r="N108" s="29"/>
      <c r="R108" s="17"/>
      <c r="S108" s="17"/>
      <c r="T108" s="12"/>
      <c r="U108" s="12"/>
      <c r="V108" s="12"/>
      <c r="W108" s="12"/>
      <c r="X108" s="12"/>
      <c r="Y108" s="12"/>
      <c r="Z108" s="12"/>
    </row>
    <row r="109" spans="1:26" s="16" customFormat="1" ht="14.4" hidden="1" x14ac:dyDescent="0.3">
      <c r="A109" s="12"/>
      <c r="B109" s="12"/>
      <c r="F109" s="101"/>
      <c r="H109" s="123" t="s">
        <v>43</v>
      </c>
      <c r="J109" s="29"/>
      <c r="K109" s="29"/>
      <c r="L109" s="29"/>
      <c r="M109" s="29"/>
      <c r="N109" s="29"/>
      <c r="R109" s="17"/>
      <c r="S109" s="17"/>
      <c r="T109" s="12"/>
      <c r="U109" s="12"/>
      <c r="V109" s="12"/>
      <c r="W109" s="12"/>
      <c r="X109" s="12"/>
      <c r="Y109" s="12"/>
      <c r="Z109" s="12"/>
    </row>
    <row r="110" spans="1:26" s="16" customFormat="1" ht="14.4" hidden="1" x14ac:dyDescent="0.3">
      <c r="A110" s="12"/>
      <c r="B110" s="12"/>
      <c r="F110" s="101"/>
      <c r="H110" s="123" t="s">
        <v>44</v>
      </c>
      <c r="J110" s="29"/>
      <c r="K110" s="29"/>
      <c r="L110" s="29"/>
      <c r="M110" s="29"/>
      <c r="N110" s="29"/>
      <c r="R110" s="17"/>
      <c r="S110" s="17"/>
      <c r="T110" s="12"/>
      <c r="U110" s="12"/>
      <c r="V110" s="12"/>
      <c r="W110" s="12"/>
      <c r="X110" s="12"/>
      <c r="Y110" s="12"/>
      <c r="Z110" s="12"/>
    </row>
    <row r="111" spans="1:26" s="16" customFormat="1" ht="14.4" hidden="1" x14ac:dyDescent="0.3">
      <c r="A111" s="12"/>
      <c r="B111" s="12"/>
      <c r="F111" s="101"/>
      <c r="H111" s="123" t="s">
        <v>50</v>
      </c>
      <c r="J111" s="190"/>
      <c r="K111" s="190"/>
      <c r="L111" s="190"/>
      <c r="M111" s="183"/>
      <c r="N111" s="183"/>
      <c r="R111" s="17"/>
      <c r="S111" s="17"/>
      <c r="T111" s="12"/>
      <c r="U111" s="12"/>
      <c r="V111" s="12"/>
      <c r="W111" s="12"/>
      <c r="X111" s="12"/>
      <c r="Y111" s="12"/>
      <c r="Z111" s="12"/>
    </row>
    <row r="112" spans="1:26" ht="14.4" hidden="1" x14ac:dyDescent="0.3">
      <c r="F112" s="101"/>
      <c r="H112" s="222" t="s">
        <v>197</v>
      </c>
      <c r="I112" s="223"/>
      <c r="J112" s="223"/>
      <c r="K112" s="87"/>
      <c r="L112" s="87"/>
      <c r="M112" s="87"/>
      <c r="N112" s="87"/>
    </row>
    <row r="113" spans="1:26" ht="14.4" hidden="1" x14ac:dyDescent="0.3">
      <c r="F113" s="101"/>
      <c r="H113" s="222" t="s">
        <v>240</v>
      </c>
      <c r="I113" s="223"/>
      <c r="J113" s="223"/>
      <c r="K113" s="87"/>
      <c r="L113" s="87"/>
      <c r="M113" s="87"/>
      <c r="N113" s="87"/>
    </row>
    <row r="114" spans="1:26" ht="14.4" hidden="1" x14ac:dyDescent="0.3">
      <c r="F114" s="101"/>
      <c r="J114" s="87"/>
      <c r="K114" s="87"/>
      <c r="L114" s="87"/>
      <c r="M114" s="87"/>
      <c r="N114" s="87"/>
    </row>
    <row r="115" spans="1:26" ht="14.4" hidden="1" x14ac:dyDescent="0.3">
      <c r="F115" s="101"/>
      <c r="H115" s="87" t="s">
        <v>71</v>
      </c>
      <c r="J115" s="87"/>
      <c r="K115" s="87"/>
      <c r="L115" s="87"/>
      <c r="M115" s="87"/>
      <c r="N115" s="87"/>
    </row>
    <row r="116" spans="1:26" ht="14.4" hidden="1" x14ac:dyDescent="0.3">
      <c r="F116" s="101"/>
      <c r="H116" s="87" t="s">
        <v>72</v>
      </c>
      <c r="J116" s="87"/>
      <c r="K116" s="87"/>
      <c r="L116" s="87"/>
      <c r="M116" s="87"/>
      <c r="N116" s="87"/>
    </row>
    <row r="117" spans="1:26" ht="14.4" hidden="1" x14ac:dyDescent="0.3">
      <c r="F117" s="101"/>
      <c r="H117" s="87" t="s">
        <v>73</v>
      </c>
      <c r="J117" s="87"/>
      <c r="K117" s="87"/>
      <c r="L117" s="87"/>
      <c r="M117" s="87"/>
      <c r="N117" s="87"/>
    </row>
    <row r="118" spans="1:26" ht="14.4" hidden="1" x14ac:dyDescent="0.3">
      <c r="F118" s="101"/>
      <c r="H118" s="87" t="s">
        <v>74</v>
      </c>
      <c r="J118" s="87"/>
      <c r="K118" s="87"/>
      <c r="L118" s="87"/>
      <c r="M118" s="87"/>
      <c r="N118" s="87"/>
    </row>
    <row r="119" spans="1:26" s="16" customFormat="1" ht="14.4" hidden="1" x14ac:dyDescent="0.3">
      <c r="A119" s="12"/>
      <c r="B119" s="12"/>
      <c r="F119" s="101"/>
      <c r="H119" s="87" t="s">
        <v>75</v>
      </c>
      <c r="J119" s="87"/>
      <c r="K119" s="87"/>
      <c r="L119" s="87"/>
      <c r="M119" s="87"/>
      <c r="N119" s="87"/>
      <c r="R119" s="17"/>
      <c r="S119" s="17"/>
      <c r="T119" s="12"/>
      <c r="U119" s="12"/>
      <c r="V119" s="12"/>
      <c r="W119" s="12"/>
      <c r="X119" s="12"/>
      <c r="Y119" s="12"/>
      <c r="Z119" s="12"/>
    </row>
    <row r="120" spans="1:26" s="16" customFormat="1" ht="14.4" hidden="1" x14ac:dyDescent="0.3">
      <c r="A120" s="12"/>
      <c r="B120" s="12"/>
      <c r="F120" s="101"/>
      <c r="H120" s="87" t="s">
        <v>76</v>
      </c>
      <c r="J120" s="183"/>
      <c r="K120" s="183"/>
      <c r="L120" s="183"/>
      <c r="M120" s="183"/>
      <c r="N120" s="183"/>
      <c r="R120" s="17"/>
      <c r="S120" s="17"/>
      <c r="T120" s="12"/>
      <c r="U120" s="12"/>
      <c r="V120" s="12"/>
      <c r="W120" s="12"/>
      <c r="X120" s="12"/>
      <c r="Y120" s="12"/>
      <c r="Z120" s="12"/>
    </row>
    <row r="121" spans="1:26" s="16" customFormat="1" ht="14.4" hidden="1" x14ac:dyDescent="0.3">
      <c r="A121" s="12"/>
      <c r="B121" s="12"/>
      <c r="F121" s="101"/>
      <c r="H121" s="87" t="s">
        <v>77</v>
      </c>
      <c r="J121" s="183"/>
      <c r="K121" s="183"/>
      <c r="L121" s="183"/>
      <c r="M121" s="183"/>
      <c r="N121" s="183"/>
      <c r="R121" s="17"/>
      <c r="S121" s="17"/>
      <c r="T121" s="12"/>
      <c r="U121" s="12"/>
      <c r="V121" s="12"/>
      <c r="W121" s="12"/>
      <c r="X121" s="12"/>
      <c r="Y121" s="12"/>
      <c r="Z121" s="12"/>
    </row>
    <row r="122" spans="1:26" s="16" customFormat="1" ht="14.4" hidden="1" x14ac:dyDescent="0.3">
      <c r="A122" s="12"/>
      <c r="B122" s="12"/>
      <c r="F122" s="101"/>
      <c r="H122" s="183"/>
      <c r="J122" s="183"/>
      <c r="K122" s="183"/>
      <c r="L122" s="183"/>
      <c r="M122" s="183"/>
      <c r="N122" s="183"/>
      <c r="R122" s="17"/>
      <c r="S122" s="17"/>
      <c r="T122" s="12"/>
      <c r="U122" s="12"/>
      <c r="V122" s="12"/>
      <c r="W122" s="12"/>
      <c r="X122" s="12"/>
      <c r="Y122" s="12"/>
      <c r="Z122" s="12"/>
    </row>
    <row r="123" spans="1:26" s="16" customFormat="1" hidden="1" x14ac:dyDescent="0.25">
      <c r="A123" s="12"/>
      <c r="B123" s="12"/>
      <c r="F123" s="183"/>
      <c r="H123" s="183"/>
      <c r="J123" s="183"/>
      <c r="K123" s="183"/>
      <c r="L123" s="183"/>
      <c r="M123" s="183"/>
      <c r="N123" s="183"/>
      <c r="R123" s="17"/>
      <c r="S123" s="17"/>
      <c r="T123" s="12"/>
      <c r="U123" s="12"/>
      <c r="V123" s="12"/>
      <c r="W123" s="12"/>
      <c r="X123" s="12"/>
      <c r="Y123" s="12"/>
      <c r="Z123" s="12"/>
    </row>
    <row r="124" spans="1:26" s="16" customFormat="1" hidden="1" x14ac:dyDescent="0.25">
      <c r="A124" s="12"/>
      <c r="B124" s="12"/>
      <c r="F124" s="52" t="s">
        <v>21</v>
      </c>
      <c r="H124" s="183"/>
      <c r="J124" s="183"/>
      <c r="K124" s="183"/>
      <c r="L124" s="183"/>
      <c r="M124" s="183"/>
      <c r="N124" s="183"/>
      <c r="R124" s="17"/>
      <c r="S124" s="17"/>
      <c r="T124" s="12"/>
      <c r="U124" s="12"/>
      <c r="V124" s="12"/>
      <c r="W124" s="12"/>
      <c r="X124" s="12"/>
      <c r="Y124" s="12"/>
      <c r="Z124" s="12"/>
    </row>
    <row r="125" spans="1:26" s="16" customFormat="1" hidden="1" x14ac:dyDescent="0.25">
      <c r="A125" s="12"/>
      <c r="B125" s="12"/>
      <c r="F125" s="52" t="s">
        <v>166</v>
      </c>
      <c r="H125" s="183"/>
      <c r="J125" s="183"/>
      <c r="K125" s="183"/>
      <c r="L125" s="183"/>
      <c r="M125" s="183"/>
      <c r="N125" s="183"/>
      <c r="R125" s="17"/>
      <c r="S125" s="17"/>
      <c r="T125" s="12"/>
      <c r="U125" s="12"/>
      <c r="V125" s="12"/>
      <c r="W125" s="12"/>
      <c r="X125" s="12"/>
      <c r="Y125" s="12"/>
      <c r="Z125" s="12"/>
    </row>
    <row r="126" spans="1:26" s="16" customFormat="1" hidden="1" x14ac:dyDescent="0.25">
      <c r="A126" s="12"/>
      <c r="B126" s="12"/>
      <c r="F126" s="52" t="s">
        <v>167</v>
      </c>
      <c r="H126" s="183"/>
      <c r="J126" s="183"/>
      <c r="K126" s="183"/>
      <c r="L126" s="183"/>
      <c r="M126" s="183"/>
      <c r="N126" s="183"/>
      <c r="R126" s="17"/>
      <c r="S126" s="17"/>
      <c r="T126" s="12"/>
      <c r="U126" s="12"/>
      <c r="V126" s="12"/>
      <c r="W126" s="12"/>
      <c r="X126" s="12"/>
      <c r="Y126" s="12"/>
      <c r="Z126" s="12"/>
    </row>
    <row r="127" spans="1:26" s="16" customFormat="1" hidden="1" x14ac:dyDescent="0.25">
      <c r="A127" s="12"/>
      <c r="B127" s="12"/>
      <c r="F127" s="52" t="s">
        <v>168</v>
      </c>
      <c r="H127" s="183"/>
      <c r="J127" s="183"/>
      <c r="K127" s="183"/>
      <c r="L127" s="183"/>
      <c r="M127" s="183"/>
      <c r="N127" s="183"/>
      <c r="R127" s="17"/>
      <c r="S127" s="17"/>
      <c r="T127" s="12"/>
      <c r="U127" s="12"/>
      <c r="V127" s="12"/>
      <c r="W127" s="12"/>
      <c r="X127" s="12"/>
      <c r="Y127" s="12"/>
      <c r="Z127" s="12"/>
    </row>
    <row r="128" spans="1:26" s="16" customFormat="1" hidden="1" x14ac:dyDescent="0.25">
      <c r="A128" s="12"/>
      <c r="B128" s="12"/>
      <c r="F128" s="52" t="s">
        <v>169</v>
      </c>
      <c r="H128" s="183"/>
      <c r="J128" s="183"/>
      <c r="K128" s="183"/>
      <c r="L128" s="183"/>
      <c r="M128" s="183"/>
      <c r="N128" s="183"/>
      <c r="R128" s="17"/>
      <c r="S128" s="17"/>
      <c r="T128" s="12"/>
      <c r="U128" s="12"/>
      <c r="V128" s="12"/>
      <c r="W128" s="12"/>
      <c r="X128" s="12"/>
      <c r="Y128" s="12"/>
      <c r="Z128" s="12"/>
    </row>
    <row r="129" spans="1:26" s="16" customFormat="1" hidden="1" x14ac:dyDescent="0.25">
      <c r="A129" s="12"/>
      <c r="B129" s="12"/>
      <c r="F129" s="52" t="s">
        <v>170</v>
      </c>
      <c r="H129" s="183"/>
      <c r="J129" s="183"/>
      <c r="K129" s="183"/>
      <c r="L129" s="183"/>
      <c r="M129" s="183"/>
      <c r="N129" s="183"/>
      <c r="R129" s="17"/>
      <c r="S129" s="17"/>
      <c r="T129" s="12"/>
      <c r="U129" s="12"/>
      <c r="V129" s="12"/>
      <c r="W129" s="12"/>
      <c r="X129" s="12"/>
      <c r="Y129" s="12"/>
      <c r="Z129" s="12"/>
    </row>
    <row r="130" spans="1:26" s="16" customFormat="1" hidden="1" x14ac:dyDescent="0.25">
      <c r="A130" s="12"/>
      <c r="B130" s="12"/>
      <c r="F130" s="19"/>
      <c r="H130" s="183"/>
      <c r="J130" s="183"/>
      <c r="K130" s="183"/>
      <c r="L130" s="183"/>
      <c r="M130" s="183"/>
      <c r="N130" s="183"/>
      <c r="R130" s="17"/>
      <c r="S130" s="17"/>
      <c r="T130" s="12"/>
      <c r="U130" s="12"/>
      <c r="V130" s="12"/>
      <c r="W130" s="12"/>
      <c r="X130" s="12"/>
      <c r="Y130" s="12"/>
      <c r="Z130" s="12"/>
    </row>
    <row r="131" spans="1:26" s="16" customFormat="1" hidden="1" x14ac:dyDescent="0.25">
      <c r="A131" s="12"/>
      <c r="B131" s="12"/>
      <c r="F131" s="52" t="s">
        <v>138</v>
      </c>
      <c r="H131" s="183"/>
      <c r="J131" s="183"/>
      <c r="K131" s="183"/>
      <c r="L131" s="183"/>
      <c r="M131" s="183"/>
      <c r="N131" s="183"/>
      <c r="R131" s="17"/>
      <c r="S131" s="17"/>
      <c r="T131" s="12"/>
      <c r="U131" s="12"/>
      <c r="V131" s="12"/>
      <c r="W131" s="12"/>
      <c r="X131" s="12"/>
      <c r="Y131" s="12"/>
      <c r="Z131" s="12"/>
    </row>
    <row r="132" spans="1:26" s="16" customFormat="1" hidden="1" x14ac:dyDescent="0.25">
      <c r="A132" s="12"/>
      <c r="B132" s="12"/>
      <c r="F132" s="52" t="s">
        <v>139</v>
      </c>
      <c r="H132" s="183"/>
      <c r="J132" s="183"/>
      <c r="K132" s="183"/>
      <c r="L132" s="183"/>
      <c r="M132" s="183"/>
      <c r="N132" s="183"/>
      <c r="R132" s="17"/>
      <c r="S132" s="17"/>
      <c r="T132" s="12"/>
      <c r="U132" s="12"/>
      <c r="V132" s="12"/>
      <c r="W132" s="12"/>
      <c r="X132" s="12"/>
      <c r="Y132" s="12"/>
      <c r="Z132" s="12"/>
    </row>
    <row r="133" spans="1:26" s="16" customFormat="1" hidden="1" x14ac:dyDescent="0.25">
      <c r="A133" s="12"/>
      <c r="B133" s="12"/>
      <c r="F133" s="52" t="s">
        <v>140</v>
      </c>
      <c r="H133" s="183"/>
      <c r="J133" s="183"/>
      <c r="K133" s="183"/>
      <c r="L133" s="183"/>
      <c r="M133" s="183"/>
      <c r="N133" s="183"/>
      <c r="R133" s="17"/>
      <c r="S133" s="17"/>
      <c r="T133" s="12"/>
      <c r="U133" s="12"/>
      <c r="V133" s="12"/>
      <c r="W133" s="12"/>
      <c r="X133" s="12"/>
      <c r="Y133" s="12"/>
      <c r="Z133" s="12"/>
    </row>
    <row r="134" spans="1:26" s="16" customFormat="1" hidden="1" x14ac:dyDescent="0.25">
      <c r="A134" s="12"/>
      <c r="B134" s="12"/>
      <c r="F134" s="52" t="s">
        <v>141</v>
      </c>
      <c r="H134" s="183"/>
      <c r="J134" s="183"/>
      <c r="K134" s="183"/>
      <c r="L134" s="183"/>
      <c r="M134" s="183"/>
      <c r="N134" s="183"/>
      <c r="R134" s="17"/>
      <c r="S134" s="17"/>
      <c r="T134" s="12"/>
      <c r="U134" s="12"/>
      <c r="V134" s="12"/>
      <c r="W134" s="12"/>
      <c r="X134" s="12"/>
      <c r="Y134" s="12"/>
      <c r="Z134" s="12"/>
    </row>
    <row r="135" spans="1:26" s="16" customFormat="1" hidden="1" x14ac:dyDescent="0.25">
      <c r="A135" s="12"/>
      <c r="B135" s="12"/>
      <c r="F135" s="52" t="s">
        <v>142</v>
      </c>
      <c r="H135" s="183"/>
      <c r="J135" s="183"/>
      <c r="K135" s="183"/>
      <c r="L135" s="183"/>
      <c r="M135" s="183"/>
      <c r="N135" s="183"/>
      <c r="R135" s="17"/>
      <c r="S135" s="17"/>
      <c r="T135" s="12"/>
      <c r="U135" s="12"/>
      <c r="V135" s="12"/>
      <c r="W135" s="12"/>
      <c r="X135" s="12"/>
      <c r="Y135" s="12"/>
      <c r="Z135" s="12"/>
    </row>
    <row r="136" spans="1:26" s="16" customFormat="1" hidden="1" x14ac:dyDescent="0.25">
      <c r="A136" s="12"/>
      <c r="B136" s="12"/>
      <c r="F136" s="19"/>
      <c r="H136" s="183"/>
      <c r="J136" s="183"/>
      <c r="K136" s="183"/>
      <c r="L136" s="183"/>
      <c r="M136" s="183"/>
      <c r="N136" s="183"/>
      <c r="R136" s="17"/>
      <c r="S136" s="17"/>
      <c r="T136" s="12"/>
      <c r="U136" s="12"/>
      <c r="V136" s="12"/>
      <c r="W136" s="12"/>
      <c r="X136" s="12"/>
      <c r="Y136" s="12"/>
      <c r="Z136" s="12"/>
    </row>
    <row r="137" spans="1:26" s="16" customFormat="1" hidden="1" x14ac:dyDescent="0.25">
      <c r="A137" s="12"/>
      <c r="B137" s="12"/>
      <c r="F137" s="52" t="s">
        <v>208</v>
      </c>
      <c r="H137" s="183"/>
      <c r="J137" s="183"/>
      <c r="K137" s="183"/>
      <c r="L137" s="183"/>
      <c r="M137" s="183"/>
      <c r="N137" s="183"/>
      <c r="R137" s="17"/>
      <c r="S137" s="17"/>
      <c r="T137" s="12"/>
      <c r="U137" s="12"/>
      <c r="V137" s="12"/>
      <c r="W137" s="12"/>
      <c r="X137" s="12"/>
      <c r="Y137" s="12"/>
      <c r="Z137" s="12"/>
    </row>
    <row r="138" spans="1:26" s="16" customFormat="1" hidden="1" x14ac:dyDescent="0.25">
      <c r="A138" s="12"/>
      <c r="B138" s="12"/>
      <c r="F138" s="52" t="s">
        <v>207</v>
      </c>
      <c r="H138" s="183"/>
      <c r="J138" s="183"/>
      <c r="K138" s="183"/>
      <c r="L138" s="183"/>
      <c r="M138" s="183"/>
      <c r="N138" s="183"/>
      <c r="R138" s="17"/>
      <c r="S138" s="17"/>
      <c r="T138" s="12"/>
      <c r="U138" s="12"/>
      <c r="V138" s="12"/>
      <c r="W138" s="12"/>
      <c r="X138" s="12"/>
      <c r="Y138" s="12"/>
      <c r="Z138" s="12"/>
    </row>
    <row r="139" spans="1:26" s="16" customFormat="1" hidden="1" x14ac:dyDescent="0.25">
      <c r="A139" s="12"/>
      <c r="B139" s="12"/>
      <c r="F139" s="52" t="s">
        <v>206</v>
      </c>
      <c r="H139" s="183"/>
      <c r="J139" s="183"/>
      <c r="K139" s="183"/>
      <c r="L139" s="183"/>
      <c r="M139" s="183"/>
      <c r="N139" s="183"/>
      <c r="R139" s="17"/>
      <c r="S139" s="17"/>
      <c r="T139" s="12"/>
      <c r="U139" s="12"/>
      <c r="V139" s="12"/>
      <c r="W139" s="12"/>
      <c r="X139" s="12"/>
      <c r="Y139" s="12"/>
      <c r="Z139" s="12"/>
    </row>
    <row r="140" spans="1:26" s="16" customFormat="1" hidden="1" x14ac:dyDescent="0.25">
      <c r="A140" s="12"/>
      <c r="B140" s="12"/>
      <c r="F140" s="52" t="s">
        <v>205</v>
      </c>
      <c r="H140" s="183"/>
      <c r="J140" s="183"/>
      <c r="K140" s="183"/>
      <c r="L140" s="183"/>
      <c r="M140" s="183"/>
      <c r="N140" s="183"/>
      <c r="R140" s="17"/>
      <c r="S140" s="17"/>
      <c r="T140" s="12"/>
      <c r="U140" s="12"/>
      <c r="V140" s="12"/>
      <c r="W140" s="12"/>
      <c r="X140" s="12"/>
      <c r="Y140" s="12"/>
      <c r="Z140" s="12"/>
    </row>
    <row r="141" spans="1:26" s="16" customFormat="1" hidden="1" x14ac:dyDescent="0.25">
      <c r="A141" s="12"/>
      <c r="B141" s="12"/>
      <c r="F141" s="52" t="s">
        <v>204</v>
      </c>
      <c r="H141" s="183"/>
      <c r="J141" s="183"/>
      <c r="K141" s="183"/>
      <c r="L141" s="183"/>
      <c r="M141" s="183"/>
      <c r="N141" s="183"/>
      <c r="R141" s="17"/>
      <c r="S141" s="17"/>
      <c r="T141" s="12"/>
      <c r="U141" s="12"/>
      <c r="V141" s="12"/>
      <c r="W141" s="12"/>
      <c r="X141" s="12"/>
      <c r="Y141" s="12"/>
      <c r="Z141" s="12"/>
    </row>
    <row r="142" spans="1:26" s="16" customFormat="1" hidden="1" x14ac:dyDescent="0.25">
      <c r="A142" s="12"/>
      <c r="B142" s="12"/>
      <c r="F142" s="52"/>
      <c r="H142" s="183"/>
      <c r="J142" s="183"/>
      <c r="K142" s="183"/>
      <c r="L142" s="183"/>
      <c r="M142" s="183"/>
      <c r="N142" s="183"/>
      <c r="R142" s="17"/>
      <c r="S142" s="17"/>
      <c r="T142" s="12"/>
      <c r="U142" s="12"/>
      <c r="V142" s="12"/>
      <c r="W142" s="12"/>
      <c r="X142" s="12"/>
      <c r="Y142" s="12"/>
      <c r="Z142" s="12"/>
    </row>
    <row r="143" spans="1:26" s="16" customFormat="1" hidden="1" x14ac:dyDescent="0.25">
      <c r="A143" s="12"/>
      <c r="B143" s="12"/>
      <c r="F143" s="52" t="s">
        <v>138</v>
      </c>
      <c r="H143" s="183"/>
      <c r="J143" s="183"/>
      <c r="K143" s="183"/>
      <c r="L143" s="183"/>
      <c r="M143" s="183"/>
      <c r="N143" s="183"/>
      <c r="R143" s="17"/>
      <c r="S143" s="17"/>
      <c r="T143" s="12"/>
      <c r="U143" s="12"/>
      <c r="V143" s="12"/>
      <c r="W143" s="12"/>
      <c r="X143" s="12"/>
      <c r="Y143" s="12"/>
      <c r="Z143" s="12"/>
    </row>
    <row r="144" spans="1:26" s="16" customFormat="1" hidden="1" x14ac:dyDescent="0.25">
      <c r="A144" s="12"/>
      <c r="B144" s="12"/>
      <c r="F144" s="52" t="s">
        <v>143</v>
      </c>
      <c r="H144" s="183"/>
      <c r="J144" s="183"/>
      <c r="K144" s="183"/>
      <c r="L144" s="183"/>
      <c r="M144" s="183"/>
      <c r="N144" s="183"/>
      <c r="R144" s="17"/>
      <c r="S144" s="17"/>
      <c r="T144" s="12"/>
      <c r="U144" s="12"/>
      <c r="V144" s="12"/>
      <c r="W144" s="12"/>
      <c r="X144" s="12"/>
      <c r="Y144" s="12"/>
      <c r="Z144" s="12"/>
    </row>
    <row r="145" spans="1:26" s="16" customFormat="1" hidden="1" x14ac:dyDescent="0.25">
      <c r="A145" s="12"/>
      <c r="B145" s="12"/>
      <c r="F145" s="52" t="s">
        <v>140</v>
      </c>
      <c r="H145" s="183"/>
      <c r="J145" s="183"/>
      <c r="K145" s="183"/>
      <c r="L145" s="183"/>
      <c r="M145" s="183"/>
      <c r="N145" s="183"/>
      <c r="R145" s="17"/>
      <c r="S145" s="17"/>
      <c r="T145" s="12"/>
      <c r="U145" s="12"/>
      <c r="V145" s="12"/>
      <c r="W145" s="12"/>
      <c r="X145" s="12"/>
      <c r="Y145" s="12"/>
      <c r="Z145" s="12"/>
    </row>
    <row r="146" spans="1:26" s="16" customFormat="1" hidden="1" x14ac:dyDescent="0.25">
      <c r="A146" s="12"/>
      <c r="B146" s="12"/>
      <c r="F146" s="52" t="s">
        <v>141</v>
      </c>
      <c r="H146" s="183"/>
      <c r="J146" s="183"/>
      <c r="K146" s="183"/>
      <c r="L146" s="183"/>
      <c r="M146" s="183"/>
      <c r="N146" s="183"/>
      <c r="R146" s="17"/>
      <c r="S146" s="17"/>
      <c r="T146" s="12"/>
      <c r="U146" s="12"/>
      <c r="V146" s="12"/>
      <c r="W146" s="12"/>
      <c r="X146" s="12"/>
      <c r="Y146" s="12"/>
      <c r="Z146" s="12"/>
    </row>
    <row r="147" spans="1:26" s="16" customFormat="1" hidden="1" x14ac:dyDescent="0.25">
      <c r="A147" s="12"/>
      <c r="B147" s="12"/>
      <c r="F147" s="52" t="s">
        <v>142</v>
      </c>
      <c r="H147" s="183"/>
      <c r="J147" s="183"/>
      <c r="K147" s="183"/>
      <c r="L147" s="183"/>
      <c r="M147" s="183"/>
      <c r="N147" s="183"/>
      <c r="R147" s="17"/>
      <c r="S147" s="17"/>
      <c r="T147" s="12"/>
      <c r="U147" s="12"/>
      <c r="V147" s="12"/>
      <c r="W147" s="12"/>
      <c r="X147" s="12"/>
      <c r="Y147" s="12"/>
      <c r="Z147" s="12"/>
    </row>
    <row r="148" spans="1:26" s="16" customFormat="1" hidden="1" x14ac:dyDescent="0.25">
      <c r="A148" s="12"/>
      <c r="B148" s="12"/>
      <c r="F148" s="52"/>
      <c r="H148" s="183"/>
      <c r="J148" s="183"/>
      <c r="K148" s="183"/>
      <c r="L148" s="183"/>
      <c r="M148" s="183"/>
      <c r="N148" s="183"/>
      <c r="R148" s="17"/>
      <c r="S148" s="17"/>
      <c r="T148" s="12"/>
      <c r="U148" s="12"/>
      <c r="V148" s="12"/>
      <c r="W148" s="12"/>
      <c r="X148" s="12"/>
      <c r="Y148" s="12"/>
      <c r="Z148" s="12"/>
    </row>
    <row r="149" spans="1:26" s="16" customFormat="1" hidden="1" x14ac:dyDescent="0.25">
      <c r="A149" s="12"/>
      <c r="B149" s="12"/>
      <c r="F149" s="19">
        <v>1</v>
      </c>
      <c r="H149" s="183"/>
      <c r="J149" s="183"/>
      <c r="K149" s="183"/>
      <c r="L149" s="183"/>
      <c r="M149" s="183"/>
      <c r="N149" s="183"/>
      <c r="R149" s="17"/>
      <c r="S149" s="17"/>
      <c r="T149" s="12"/>
      <c r="U149" s="12"/>
      <c r="V149" s="12"/>
      <c r="W149" s="12"/>
      <c r="X149" s="12"/>
      <c r="Y149" s="12"/>
      <c r="Z149" s="12"/>
    </row>
    <row r="150" spans="1:26" s="16" customFormat="1" hidden="1" x14ac:dyDescent="0.25">
      <c r="A150" s="12"/>
      <c r="B150" s="12"/>
      <c r="F150" s="19">
        <v>2</v>
      </c>
      <c r="H150" s="183"/>
      <c r="J150" s="183"/>
      <c r="K150" s="183"/>
      <c r="L150" s="183"/>
      <c r="M150" s="183"/>
      <c r="N150" s="183"/>
      <c r="R150" s="17"/>
      <c r="S150" s="17"/>
      <c r="T150" s="12"/>
      <c r="U150" s="12"/>
      <c r="V150" s="12"/>
      <c r="W150" s="12"/>
      <c r="X150" s="12"/>
      <c r="Y150" s="12"/>
      <c r="Z150" s="12"/>
    </row>
    <row r="151" spans="1:26" s="16" customFormat="1" hidden="1" x14ac:dyDescent="0.25">
      <c r="A151" s="12"/>
      <c r="B151" s="12"/>
      <c r="F151" s="19">
        <v>3</v>
      </c>
      <c r="H151" s="183"/>
      <c r="J151" s="183"/>
      <c r="K151" s="183"/>
      <c r="L151" s="183"/>
      <c r="M151" s="183"/>
      <c r="N151" s="183"/>
      <c r="R151" s="17"/>
      <c r="S151" s="17"/>
      <c r="T151" s="12"/>
      <c r="U151" s="12"/>
      <c r="V151" s="12"/>
      <c r="W151" s="12"/>
      <c r="X151" s="12"/>
      <c r="Y151" s="12"/>
      <c r="Z151" s="12"/>
    </row>
    <row r="152" spans="1:26" s="16" customFormat="1" hidden="1" x14ac:dyDescent="0.25">
      <c r="A152" s="12"/>
      <c r="B152" s="12"/>
      <c r="F152" s="19">
        <v>4</v>
      </c>
      <c r="H152" s="183"/>
      <c r="J152" s="183"/>
      <c r="K152" s="183"/>
      <c r="L152" s="183"/>
      <c r="M152" s="183"/>
      <c r="N152" s="183"/>
      <c r="R152" s="17"/>
      <c r="S152" s="17"/>
      <c r="T152" s="12"/>
      <c r="U152" s="12"/>
      <c r="V152" s="12"/>
      <c r="W152" s="12"/>
      <c r="X152" s="12"/>
      <c r="Y152" s="12"/>
      <c r="Z152" s="12"/>
    </row>
    <row r="153" spans="1:26" s="16" customFormat="1" hidden="1" x14ac:dyDescent="0.25">
      <c r="A153" s="12"/>
      <c r="B153" s="12"/>
      <c r="F153" s="19">
        <v>5</v>
      </c>
      <c r="H153" s="183"/>
      <c r="J153" s="183"/>
      <c r="K153" s="183"/>
      <c r="L153" s="183"/>
      <c r="M153" s="183"/>
      <c r="N153" s="183"/>
      <c r="R153" s="17"/>
      <c r="S153" s="17"/>
      <c r="T153" s="12"/>
      <c r="U153" s="12"/>
      <c r="V153" s="12"/>
      <c r="W153" s="12"/>
      <c r="X153" s="12"/>
      <c r="Y153" s="12"/>
      <c r="Z153" s="12"/>
    </row>
    <row r="154" spans="1:26" s="16" customFormat="1" hidden="1" x14ac:dyDescent="0.25">
      <c r="A154" s="12"/>
      <c r="B154" s="12"/>
      <c r="F154" s="19">
        <v>6</v>
      </c>
      <c r="H154" s="183"/>
      <c r="J154" s="183"/>
      <c r="K154" s="183"/>
      <c r="L154" s="183"/>
      <c r="M154" s="183"/>
      <c r="N154" s="183"/>
      <c r="R154" s="17"/>
      <c r="S154" s="17"/>
      <c r="T154" s="12"/>
      <c r="U154" s="12"/>
      <c r="V154" s="12"/>
      <c r="W154" s="12"/>
      <c r="X154" s="12"/>
      <c r="Y154" s="12"/>
      <c r="Z154" s="12"/>
    </row>
    <row r="155" spans="1:26" s="16" customFormat="1" hidden="1" x14ac:dyDescent="0.25">
      <c r="A155" s="12"/>
      <c r="B155" s="12"/>
      <c r="F155" s="19">
        <v>7</v>
      </c>
      <c r="H155" s="183"/>
      <c r="J155" s="183"/>
      <c r="K155" s="183"/>
      <c r="L155" s="183"/>
      <c r="M155" s="183"/>
      <c r="N155" s="183"/>
      <c r="R155" s="17"/>
      <c r="S155" s="17"/>
      <c r="T155" s="12"/>
      <c r="U155" s="12"/>
      <c r="V155" s="12"/>
      <c r="W155" s="12"/>
      <c r="X155" s="12"/>
      <c r="Y155" s="12"/>
      <c r="Z155" s="12"/>
    </row>
    <row r="156" spans="1:26" s="16" customFormat="1" hidden="1" x14ac:dyDescent="0.25">
      <c r="A156" s="12"/>
      <c r="B156" s="12"/>
      <c r="F156" s="19"/>
      <c r="H156" s="183"/>
      <c r="J156" s="183"/>
      <c r="K156" s="183"/>
      <c r="L156" s="183"/>
      <c r="M156" s="183"/>
      <c r="N156" s="183"/>
      <c r="R156" s="17"/>
      <c r="S156" s="17"/>
      <c r="T156" s="12"/>
      <c r="U156" s="12"/>
      <c r="V156" s="12"/>
      <c r="W156" s="12"/>
      <c r="X156" s="12"/>
      <c r="Y156" s="12"/>
      <c r="Z156" s="12"/>
    </row>
    <row r="157" spans="1:26" s="16" customFormat="1" hidden="1" x14ac:dyDescent="0.25">
      <c r="A157" s="12"/>
      <c r="B157" s="12"/>
      <c r="F157" s="119" t="s">
        <v>136</v>
      </c>
      <c r="H157" s="183"/>
      <c r="J157" s="183"/>
      <c r="K157" s="183"/>
      <c r="L157" s="183"/>
      <c r="M157" s="183"/>
      <c r="N157" s="183"/>
      <c r="R157" s="17"/>
      <c r="S157" s="17"/>
      <c r="T157" s="12"/>
      <c r="U157" s="12"/>
      <c r="V157" s="12"/>
      <c r="W157" s="12"/>
      <c r="X157" s="12"/>
      <c r="Y157" s="12"/>
      <c r="Z157" s="12"/>
    </row>
    <row r="158" spans="1:26" s="16" customFormat="1" hidden="1" x14ac:dyDescent="0.25">
      <c r="A158" s="12"/>
      <c r="B158" s="12"/>
      <c r="F158" s="52" t="s">
        <v>137</v>
      </c>
      <c r="H158" s="183"/>
      <c r="J158" s="183"/>
      <c r="K158" s="183"/>
      <c r="L158" s="183"/>
      <c r="M158" s="183"/>
      <c r="N158" s="183"/>
      <c r="R158" s="17"/>
      <c r="S158" s="17"/>
      <c r="T158" s="12"/>
      <c r="U158" s="12"/>
      <c r="V158" s="12"/>
      <c r="W158" s="12"/>
      <c r="X158" s="12"/>
      <c r="Y158" s="12"/>
      <c r="Z158" s="12"/>
    </row>
    <row r="159" spans="1:26" s="16" customFormat="1" hidden="1" x14ac:dyDescent="0.25">
      <c r="A159" s="12"/>
      <c r="B159" s="12"/>
      <c r="F159" s="19"/>
      <c r="H159" s="183"/>
      <c r="J159" s="183"/>
      <c r="K159" s="183"/>
      <c r="L159" s="183"/>
      <c r="M159" s="183"/>
      <c r="N159" s="183"/>
      <c r="R159" s="17"/>
      <c r="S159" s="17"/>
      <c r="T159" s="12"/>
      <c r="U159" s="12"/>
      <c r="V159" s="12"/>
      <c r="W159" s="12"/>
      <c r="X159" s="12"/>
      <c r="Y159" s="12"/>
      <c r="Z159" s="12"/>
    </row>
    <row r="160" spans="1:26" s="16" customFormat="1" hidden="1" x14ac:dyDescent="0.25">
      <c r="A160" s="12"/>
      <c r="B160" s="12"/>
      <c r="F160" s="19"/>
      <c r="H160" s="183"/>
      <c r="J160" s="183"/>
      <c r="K160" s="183"/>
      <c r="L160" s="183"/>
      <c r="M160" s="183"/>
      <c r="N160" s="183"/>
      <c r="R160" s="17"/>
      <c r="S160" s="17"/>
      <c r="T160" s="12"/>
      <c r="U160" s="12"/>
      <c r="V160" s="12"/>
      <c r="W160" s="12"/>
      <c r="X160" s="12"/>
      <c r="Y160" s="12"/>
      <c r="Z160" s="12"/>
    </row>
    <row r="161" spans="1:26" s="16" customFormat="1" hidden="1" x14ac:dyDescent="0.25">
      <c r="A161" s="12"/>
      <c r="B161" s="12"/>
      <c r="F161" s="19" t="s">
        <v>53</v>
      </c>
      <c r="H161" s="183"/>
      <c r="J161" s="183"/>
      <c r="K161" s="183"/>
      <c r="L161" s="183"/>
      <c r="M161" s="183"/>
      <c r="N161" s="183"/>
      <c r="R161" s="17"/>
      <c r="S161" s="17"/>
      <c r="T161" s="12"/>
      <c r="U161" s="12"/>
      <c r="V161" s="12"/>
      <c r="W161" s="12"/>
      <c r="X161" s="12"/>
      <c r="Y161" s="12"/>
      <c r="Z161" s="12"/>
    </row>
    <row r="162" spans="1:26" s="16" customFormat="1" hidden="1" x14ac:dyDescent="0.25">
      <c r="A162" s="12"/>
      <c r="B162" s="12"/>
      <c r="F162" s="19"/>
      <c r="H162" s="183"/>
      <c r="J162" s="183"/>
      <c r="K162" s="183"/>
      <c r="L162" s="183"/>
      <c r="M162" s="183"/>
      <c r="N162" s="183"/>
      <c r="R162" s="17"/>
      <c r="S162" s="17"/>
      <c r="T162" s="12"/>
      <c r="U162" s="12"/>
      <c r="V162" s="12"/>
      <c r="W162" s="12"/>
      <c r="X162" s="12"/>
      <c r="Y162" s="12"/>
      <c r="Z162" s="12"/>
    </row>
    <row r="163" spans="1:26" s="16" customFormat="1" hidden="1" x14ac:dyDescent="0.25">
      <c r="A163" s="12"/>
      <c r="B163" s="12"/>
      <c r="H163" s="183"/>
      <c r="J163" s="183"/>
      <c r="K163" s="183"/>
      <c r="L163" s="183"/>
      <c r="M163" s="183"/>
      <c r="N163" s="183"/>
      <c r="R163" s="17"/>
      <c r="S163" s="17"/>
      <c r="T163" s="12"/>
      <c r="U163" s="12"/>
      <c r="V163" s="12"/>
      <c r="W163" s="12"/>
      <c r="X163" s="12"/>
      <c r="Y163" s="12"/>
      <c r="Z163" s="12"/>
    </row>
    <row r="164" spans="1:26" s="16" customFormat="1" hidden="1" x14ac:dyDescent="0.25">
      <c r="A164" s="12"/>
      <c r="B164" s="12"/>
      <c r="H164" s="183"/>
      <c r="J164" s="183"/>
      <c r="K164" s="183"/>
      <c r="L164" s="183"/>
      <c r="M164" s="183"/>
      <c r="N164" s="183"/>
      <c r="R164" s="17"/>
      <c r="S164" s="17"/>
      <c r="T164" s="12"/>
      <c r="U164" s="12"/>
      <c r="V164" s="12"/>
      <c r="W164" s="12"/>
      <c r="X164" s="12"/>
      <c r="Y164" s="12"/>
      <c r="Z164" s="12"/>
    </row>
    <row r="165" spans="1:26" s="16" customFormat="1" hidden="1" x14ac:dyDescent="0.25">
      <c r="A165" s="12"/>
      <c r="B165" s="12"/>
      <c r="H165" s="183"/>
      <c r="J165" s="183"/>
      <c r="K165" s="183"/>
      <c r="L165" s="183"/>
      <c r="M165" s="183"/>
      <c r="N165" s="183"/>
      <c r="R165" s="17"/>
      <c r="S165" s="17"/>
      <c r="T165" s="12"/>
      <c r="U165" s="12"/>
      <c r="V165" s="12"/>
      <c r="W165" s="12"/>
      <c r="X165" s="12"/>
      <c r="Y165" s="12"/>
      <c r="Z165" s="12"/>
    </row>
    <row r="166" spans="1:26" s="16" customFormat="1" ht="13.8" hidden="1" x14ac:dyDescent="0.25">
      <c r="A166" s="12"/>
      <c r="B166" s="12"/>
      <c r="F166" s="87"/>
      <c r="H166" s="183"/>
      <c r="J166" s="183"/>
      <c r="K166" s="183"/>
      <c r="L166" s="183"/>
      <c r="M166" s="183"/>
      <c r="N166" s="183"/>
      <c r="R166" s="17"/>
      <c r="S166" s="17"/>
      <c r="T166" s="12"/>
      <c r="U166" s="12"/>
      <c r="V166" s="12"/>
      <c r="W166" s="12"/>
      <c r="X166" s="12"/>
      <c r="Y166" s="12"/>
      <c r="Z166" s="12"/>
    </row>
    <row r="167" spans="1:26" s="16" customFormat="1" ht="13.8" hidden="1" x14ac:dyDescent="0.25">
      <c r="A167" s="12"/>
      <c r="B167" s="12"/>
      <c r="F167" s="87" t="s">
        <v>106</v>
      </c>
      <c r="H167" s="183"/>
      <c r="J167" s="183"/>
      <c r="K167" s="183"/>
      <c r="L167" s="183"/>
      <c r="M167" s="183"/>
      <c r="N167" s="183"/>
      <c r="R167" s="17"/>
      <c r="S167" s="17"/>
      <c r="T167" s="12"/>
      <c r="U167" s="12"/>
      <c r="V167" s="12"/>
      <c r="W167" s="12"/>
      <c r="X167" s="12"/>
      <c r="Y167" s="12"/>
      <c r="Z167" s="12"/>
    </row>
    <row r="168" spans="1:26" s="16" customFormat="1" ht="13.8" hidden="1" x14ac:dyDescent="0.25">
      <c r="A168" s="12"/>
      <c r="B168" s="12"/>
      <c r="F168" s="87"/>
      <c r="H168" s="183"/>
      <c r="J168" s="183"/>
      <c r="K168" s="183"/>
      <c r="L168" s="183"/>
      <c r="M168" s="183"/>
      <c r="N168" s="183"/>
      <c r="R168" s="17"/>
      <c r="S168" s="17"/>
      <c r="T168" s="12"/>
      <c r="U168" s="12"/>
      <c r="V168" s="12"/>
      <c r="W168" s="12"/>
      <c r="X168" s="12"/>
      <c r="Y168" s="12"/>
      <c r="Z168" s="12"/>
    </row>
    <row r="169" spans="1:26" s="16" customFormat="1" ht="13.8" hidden="1" x14ac:dyDescent="0.25">
      <c r="A169" s="12"/>
      <c r="B169" s="12"/>
      <c r="F169" s="87"/>
      <c r="H169" s="183"/>
      <c r="J169" s="183"/>
      <c r="K169" s="183"/>
      <c r="L169" s="183"/>
      <c r="M169" s="183"/>
      <c r="N169" s="183"/>
      <c r="R169" s="17"/>
      <c r="S169" s="17"/>
      <c r="T169" s="12"/>
      <c r="U169" s="12"/>
      <c r="V169" s="12"/>
      <c r="W169" s="12"/>
      <c r="X169" s="12"/>
      <c r="Y169" s="12"/>
      <c r="Z169" s="12"/>
    </row>
    <row r="170" spans="1:26" s="16" customFormat="1" ht="13.8" hidden="1" x14ac:dyDescent="0.25">
      <c r="A170" s="12"/>
      <c r="B170" s="12"/>
      <c r="F170" s="87"/>
      <c r="H170" s="183"/>
      <c r="J170" s="183"/>
      <c r="K170" s="183"/>
      <c r="L170" s="183"/>
      <c r="M170" s="183"/>
      <c r="N170" s="183"/>
      <c r="R170" s="17"/>
      <c r="S170" s="17"/>
      <c r="T170" s="12"/>
      <c r="U170" s="12"/>
      <c r="V170" s="12"/>
      <c r="W170" s="12"/>
      <c r="X170" s="12"/>
      <c r="Y170" s="12"/>
      <c r="Z170" s="12"/>
    </row>
    <row r="171" spans="1:26" s="16" customFormat="1" ht="13.8" hidden="1" x14ac:dyDescent="0.25">
      <c r="A171" s="12"/>
      <c r="B171" s="12"/>
      <c r="F171" s="87"/>
      <c r="H171" s="183"/>
      <c r="J171" s="183"/>
      <c r="K171" s="183"/>
      <c r="L171" s="183"/>
      <c r="M171" s="183"/>
      <c r="N171" s="183"/>
      <c r="R171" s="17"/>
      <c r="S171" s="17"/>
      <c r="T171" s="12"/>
      <c r="U171" s="12"/>
      <c r="V171" s="12"/>
      <c r="W171" s="12"/>
      <c r="X171" s="12"/>
      <c r="Y171" s="12"/>
      <c r="Z171" s="12"/>
    </row>
    <row r="172" spans="1:26" s="16" customFormat="1" ht="13.8" hidden="1" x14ac:dyDescent="0.25">
      <c r="A172" s="12"/>
      <c r="B172" s="12"/>
      <c r="F172" s="87"/>
      <c r="H172" s="183"/>
      <c r="J172" s="183"/>
      <c r="K172" s="183"/>
      <c r="L172" s="183"/>
      <c r="M172" s="183"/>
      <c r="N172" s="183"/>
      <c r="R172" s="17"/>
      <c r="S172" s="17"/>
      <c r="T172" s="12"/>
      <c r="U172" s="12"/>
      <c r="V172" s="12"/>
      <c r="W172" s="12"/>
      <c r="X172" s="12"/>
      <c r="Y172" s="12"/>
      <c r="Z172" s="12"/>
    </row>
    <row r="173" spans="1:26" s="16" customFormat="1" ht="13.8" hidden="1" x14ac:dyDescent="0.25">
      <c r="A173" s="12"/>
      <c r="B173" s="12"/>
      <c r="F173" s="87"/>
      <c r="H173" s="183"/>
      <c r="J173" s="183"/>
      <c r="K173" s="183"/>
      <c r="L173" s="183"/>
      <c r="M173" s="183"/>
      <c r="N173" s="183"/>
      <c r="R173" s="17"/>
      <c r="S173" s="17"/>
      <c r="T173" s="12"/>
      <c r="U173" s="12"/>
      <c r="V173" s="12"/>
      <c r="W173" s="12"/>
      <c r="X173" s="12"/>
      <c r="Y173" s="12"/>
      <c r="Z173" s="12"/>
    </row>
    <row r="174" spans="1:26" s="16" customFormat="1" ht="13.8" hidden="1" x14ac:dyDescent="0.25">
      <c r="A174" s="12"/>
      <c r="B174" s="12"/>
      <c r="F174" s="87"/>
      <c r="H174" s="183"/>
      <c r="J174" s="183"/>
      <c r="K174" s="183"/>
      <c r="L174" s="183"/>
      <c r="M174" s="183"/>
      <c r="N174" s="183"/>
      <c r="R174" s="17"/>
      <c r="S174" s="17"/>
      <c r="T174" s="12"/>
      <c r="U174" s="12"/>
      <c r="V174" s="12"/>
      <c r="W174" s="12"/>
      <c r="X174" s="12"/>
      <c r="Y174" s="12"/>
      <c r="Z174" s="12"/>
    </row>
    <row r="175" spans="1:26" s="16" customFormat="1" ht="13.8" hidden="1" x14ac:dyDescent="0.25">
      <c r="A175" s="12"/>
      <c r="B175" s="12"/>
      <c r="F175" s="87"/>
      <c r="H175" s="183"/>
      <c r="J175" s="183"/>
      <c r="K175" s="183"/>
      <c r="L175" s="183"/>
      <c r="M175" s="183"/>
      <c r="N175" s="183"/>
      <c r="R175" s="17"/>
      <c r="S175" s="17"/>
      <c r="T175" s="12"/>
      <c r="U175" s="12"/>
      <c r="V175" s="12"/>
      <c r="W175" s="12"/>
      <c r="X175" s="12"/>
      <c r="Y175" s="12"/>
      <c r="Z175" s="12"/>
    </row>
    <row r="176" spans="1:26" s="16" customFormat="1" ht="13.8" hidden="1" x14ac:dyDescent="0.25">
      <c r="A176" s="12"/>
      <c r="B176" s="12"/>
      <c r="F176" s="87"/>
      <c r="H176" s="183"/>
      <c r="J176" s="183"/>
      <c r="K176" s="183"/>
      <c r="L176" s="183"/>
      <c r="M176" s="183"/>
      <c r="N176" s="183"/>
      <c r="R176" s="17"/>
      <c r="S176" s="17"/>
      <c r="T176" s="12"/>
      <c r="U176" s="12"/>
      <c r="V176" s="12"/>
      <c r="W176" s="12"/>
      <c r="X176" s="12"/>
      <c r="Y176" s="12"/>
      <c r="Z176" s="12"/>
    </row>
    <row r="177" spans="1:26" s="16" customFormat="1" ht="13.8" hidden="1" x14ac:dyDescent="0.25">
      <c r="A177" s="12"/>
      <c r="B177" s="12"/>
      <c r="F177" s="87"/>
      <c r="H177" s="183"/>
      <c r="J177" s="183"/>
      <c r="K177" s="183"/>
      <c r="L177" s="183"/>
      <c r="M177" s="183"/>
      <c r="N177" s="183"/>
      <c r="R177" s="17"/>
      <c r="S177" s="17"/>
      <c r="T177" s="12"/>
      <c r="U177" s="12"/>
      <c r="V177" s="12"/>
      <c r="W177" s="12"/>
      <c r="X177" s="12"/>
      <c r="Y177" s="12"/>
      <c r="Z177" s="12"/>
    </row>
    <row r="178" spans="1:26" s="16" customFormat="1" ht="13.8" hidden="1" x14ac:dyDescent="0.25">
      <c r="A178" s="12"/>
      <c r="B178" s="12"/>
      <c r="F178" s="87"/>
      <c r="H178" s="183"/>
      <c r="J178" s="183"/>
      <c r="K178" s="183"/>
      <c r="L178" s="183"/>
      <c r="M178" s="183"/>
      <c r="N178" s="183"/>
      <c r="R178" s="17"/>
      <c r="S178" s="17"/>
      <c r="T178" s="12"/>
      <c r="U178" s="12"/>
      <c r="V178" s="12"/>
      <c r="W178" s="12"/>
      <c r="X178" s="12"/>
      <c r="Y178" s="12"/>
      <c r="Z178" s="12"/>
    </row>
    <row r="179" spans="1:26" s="16" customFormat="1" hidden="1" x14ac:dyDescent="0.25">
      <c r="A179" s="12"/>
      <c r="B179" s="12"/>
      <c r="H179" s="183"/>
      <c r="J179" s="183"/>
      <c r="K179" s="183"/>
      <c r="L179" s="183"/>
      <c r="M179" s="183"/>
      <c r="N179" s="183"/>
      <c r="R179" s="17"/>
      <c r="S179" s="17"/>
      <c r="T179" s="12"/>
      <c r="U179" s="12"/>
      <c r="V179" s="12"/>
      <c r="W179" s="12"/>
      <c r="X179" s="12"/>
      <c r="Y179" s="12"/>
      <c r="Z179" s="12"/>
    </row>
    <row r="180" spans="1:26" s="16" customFormat="1" hidden="1" x14ac:dyDescent="0.25">
      <c r="A180" s="12"/>
      <c r="B180" s="12"/>
      <c r="F180" s="183"/>
      <c r="H180" s="183"/>
      <c r="J180" s="183"/>
      <c r="K180" s="183"/>
      <c r="L180" s="183"/>
      <c r="M180" s="183"/>
      <c r="N180" s="183"/>
      <c r="R180" s="17"/>
      <c r="S180" s="17"/>
      <c r="T180" s="12"/>
      <c r="U180" s="12"/>
      <c r="V180" s="12"/>
      <c r="W180" s="12"/>
      <c r="X180" s="12"/>
      <c r="Y180" s="12"/>
      <c r="Z180" s="12"/>
    </row>
    <row r="181" spans="1:26" s="16" customFormat="1" ht="13.8" hidden="1" x14ac:dyDescent="0.25">
      <c r="A181" s="12"/>
      <c r="B181" s="12"/>
      <c r="F181" s="87" t="s">
        <v>144</v>
      </c>
      <c r="H181" s="183"/>
      <c r="J181" s="183"/>
      <c r="K181" s="183"/>
      <c r="L181" s="183"/>
      <c r="M181" s="183"/>
      <c r="N181" s="183"/>
      <c r="R181" s="17"/>
      <c r="S181" s="17"/>
      <c r="T181" s="12"/>
      <c r="U181" s="12"/>
      <c r="V181" s="12"/>
      <c r="W181" s="12"/>
      <c r="X181" s="12"/>
      <c r="Y181" s="12"/>
      <c r="Z181" s="12"/>
    </row>
    <row r="182" spans="1:26" s="16" customFormat="1" ht="13.8" hidden="1" x14ac:dyDescent="0.25">
      <c r="A182" s="12"/>
      <c r="B182" s="12"/>
      <c r="F182" s="87" t="s">
        <v>145</v>
      </c>
      <c r="H182" s="183"/>
      <c r="J182" s="183"/>
      <c r="K182" s="183"/>
      <c r="L182" s="183"/>
      <c r="M182" s="183"/>
      <c r="N182" s="183"/>
      <c r="R182" s="17"/>
      <c r="S182" s="17"/>
      <c r="T182" s="12"/>
      <c r="U182" s="12"/>
      <c r="V182" s="12"/>
      <c r="W182" s="12"/>
      <c r="X182" s="12"/>
      <c r="Y182" s="12"/>
      <c r="Z182" s="12"/>
    </row>
    <row r="183" spans="1:26" s="16" customFormat="1" ht="13.8" hidden="1" x14ac:dyDescent="0.25">
      <c r="A183" s="12"/>
      <c r="B183" s="12"/>
      <c r="F183" s="87" t="s">
        <v>146</v>
      </c>
      <c r="H183" s="183"/>
      <c r="J183" s="183"/>
      <c r="K183" s="183"/>
      <c r="L183" s="183"/>
      <c r="M183" s="183"/>
      <c r="N183" s="183"/>
      <c r="R183" s="17"/>
      <c r="S183" s="17"/>
      <c r="T183" s="12"/>
      <c r="U183" s="12"/>
      <c r="V183" s="12"/>
      <c r="W183" s="12"/>
      <c r="X183" s="12"/>
      <c r="Y183" s="12"/>
      <c r="Z183" s="12"/>
    </row>
    <row r="184" spans="1:26" s="16" customFormat="1" ht="13.8" hidden="1" x14ac:dyDescent="0.25">
      <c r="A184" s="12"/>
      <c r="B184" s="12"/>
      <c r="F184" s="87" t="s">
        <v>147</v>
      </c>
      <c r="H184" s="183"/>
      <c r="J184" s="183"/>
      <c r="K184" s="183"/>
      <c r="L184" s="183"/>
      <c r="M184" s="183"/>
      <c r="N184" s="183"/>
      <c r="R184" s="17"/>
      <c r="S184" s="17"/>
      <c r="T184" s="12"/>
      <c r="U184" s="12"/>
      <c r="V184" s="12"/>
      <c r="W184" s="12"/>
      <c r="X184" s="12"/>
      <c r="Y184" s="12"/>
      <c r="Z184" s="12"/>
    </row>
    <row r="185" spans="1:26" s="16" customFormat="1" ht="13.8" hidden="1" x14ac:dyDescent="0.25">
      <c r="A185" s="12"/>
      <c r="B185" s="12"/>
      <c r="F185" s="87" t="s">
        <v>148</v>
      </c>
      <c r="H185" s="183"/>
      <c r="J185" s="183"/>
      <c r="K185" s="183"/>
      <c r="L185" s="183"/>
      <c r="M185" s="183"/>
      <c r="N185" s="183"/>
      <c r="R185" s="17"/>
      <c r="S185" s="17"/>
      <c r="T185" s="12"/>
      <c r="U185" s="12"/>
      <c r="V185" s="12"/>
      <c r="W185" s="12"/>
      <c r="X185" s="12"/>
      <c r="Y185" s="12"/>
      <c r="Z185" s="12"/>
    </row>
    <row r="186" spans="1:26" s="16" customFormat="1" hidden="1" x14ac:dyDescent="0.25">
      <c r="A186" s="12"/>
      <c r="B186" s="12"/>
      <c r="F186" s="184"/>
      <c r="H186" s="183"/>
      <c r="J186" s="183"/>
      <c r="K186" s="183"/>
      <c r="L186" s="183"/>
      <c r="M186" s="183"/>
      <c r="N186" s="183"/>
      <c r="R186" s="17"/>
      <c r="S186" s="17"/>
      <c r="T186" s="12"/>
      <c r="U186" s="12"/>
      <c r="V186" s="12"/>
      <c r="W186" s="12"/>
      <c r="X186" s="12"/>
      <c r="Y186" s="12"/>
      <c r="Z186" s="12"/>
    </row>
    <row r="187" spans="1:26" s="16" customFormat="1" hidden="1" x14ac:dyDescent="0.25">
      <c r="A187" s="12"/>
      <c r="B187" s="12"/>
      <c r="F187" s="184"/>
      <c r="H187" s="183"/>
      <c r="J187" s="183"/>
      <c r="K187" s="183"/>
      <c r="L187" s="183"/>
      <c r="M187" s="183"/>
      <c r="N187" s="183"/>
      <c r="R187" s="17"/>
      <c r="S187" s="17"/>
      <c r="T187" s="12"/>
      <c r="U187" s="12"/>
      <c r="V187" s="12"/>
      <c r="W187" s="12"/>
      <c r="X187" s="12"/>
      <c r="Y187" s="12"/>
      <c r="Z187" s="12"/>
    </row>
    <row r="188" spans="1:26" s="16" customFormat="1" hidden="1" x14ac:dyDescent="0.25">
      <c r="A188" s="12"/>
      <c r="B188" s="12"/>
      <c r="F188" s="71" t="s">
        <v>134</v>
      </c>
      <c r="H188" s="183"/>
      <c r="J188" s="183"/>
      <c r="K188" s="183"/>
      <c r="L188" s="183"/>
      <c r="M188" s="183"/>
      <c r="N188" s="183"/>
      <c r="R188" s="17"/>
      <c r="S188" s="17"/>
      <c r="T188" s="12"/>
      <c r="U188" s="12"/>
      <c r="V188" s="12"/>
      <c r="W188" s="12"/>
      <c r="X188" s="12"/>
      <c r="Y188" s="12"/>
      <c r="Z188" s="12"/>
    </row>
    <row r="189" spans="1:26" s="16" customFormat="1" hidden="1" x14ac:dyDescent="0.25">
      <c r="A189" s="12"/>
      <c r="B189" s="12"/>
      <c r="F189" s="71"/>
      <c r="H189" s="183"/>
      <c r="J189" s="183"/>
      <c r="K189" s="183"/>
      <c r="L189" s="183"/>
      <c r="M189" s="183"/>
      <c r="N189" s="183"/>
      <c r="R189" s="17"/>
      <c r="S189" s="17"/>
      <c r="T189" s="12"/>
      <c r="U189" s="12"/>
      <c r="V189" s="12"/>
      <c r="W189" s="12"/>
      <c r="X189" s="12"/>
      <c r="Y189" s="12"/>
      <c r="Z189" s="12"/>
    </row>
    <row r="190" spans="1:26" s="16" customFormat="1" x14ac:dyDescent="0.25">
      <c r="A190" s="12"/>
      <c r="B190" s="12"/>
      <c r="F190" s="183"/>
      <c r="H190" s="183"/>
      <c r="J190" s="183"/>
      <c r="K190" s="183"/>
      <c r="L190" s="183"/>
      <c r="M190" s="183"/>
      <c r="N190" s="183"/>
      <c r="R190" s="17"/>
      <c r="S190" s="17"/>
      <c r="T190" s="12"/>
      <c r="U190" s="12"/>
      <c r="V190" s="12"/>
      <c r="W190" s="12"/>
      <c r="X190" s="12"/>
      <c r="Y190" s="12"/>
      <c r="Z190" s="12"/>
    </row>
    <row r="191" spans="1:26" s="16" customFormat="1" x14ac:dyDescent="0.25">
      <c r="A191" s="12"/>
      <c r="B191" s="12"/>
      <c r="F191" s="71"/>
      <c r="H191" s="183"/>
      <c r="J191" s="183"/>
      <c r="K191" s="183"/>
      <c r="L191" s="183"/>
      <c r="M191" s="183"/>
      <c r="N191" s="183"/>
      <c r="R191" s="17"/>
      <c r="S191" s="17"/>
      <c r="T191" s="12"/>
      <c r="U191" s="12"/>
      <c r="V191" s="12"/>
      <c r="W191" s="12"/>
      <c r="X191" s="12"/>
      <c r="Y191" s="12"/>
      <c r="Z191" s="12"/>
    </row>
    <row r="192" spans="1:26" s="16" customFormat="1" x14ac:dyDescent="0.25">
      <c r="A192" s="12"/>
      <c r="B192" s="12"/>
      <c r="F192" s="183"/>
      <c r="H192" s="183"/>
      <c r="J192" s="183"/>
      <c r="K192" s="183"/>
      <c r="L192" s="183"/>
      <c r="M192" s="183"/>
      <c r="N192" s="183"/>
      <c r="R192" s="17"/>
      <c r="S192" s="17"/>
      <c r="T192" s="12"/>
      <c r="U192" s="12"/>
      <c r="V192" s="12"/>
      <c r="W192" s="12"/>
      <c r="X192" s="12"/>
      <c r="Y192" s="12"/>
      <c r="Z192" s="12"/>
    </row>
    <row r="193" spans="1:26" s="16" customFormat="1" x14ac:dyDescent="0.25">
      <c r="A193" s="12"/>
      <c r="B193" s="12"/>
      <c r="F193" s="183"/>
      <c r="H193" s="183"/>
      <c r="J193" s="183"/>
      <c r="K193" s="183"/>
      <c r="L193" s="183"/>
      <c r="M193" s="183"/>
      <c r="N193" s="183"/>
      <c r="R193" s="17"/>
      <c r="S193" s="17"/>
      <c r="T193" s="12"/>
      <c r="U193" s="12"/>
      <c r="V193" s="12"/>
      <c r="W193" s="12"/>
      <c r="X193" s="12"/>
      <c r="Y193" s="12"/>
      <c r="Z193" s="12"/>
    </row>
    <row r="194" spans="1:26" s="16" customFormat="1" x14ac:dyDescent="0.25">
      <c r="A194" s="12"/>
      <c r="B194" s="12"/>
      <c r="F194" s="183"/>
      <c r="H194" s="183"/>
      <c r="J194" s="183"/>
      <c r="K194" s="183"/>
      <c r="L194" s="183"/>
      <c r="M194" s="183"/>
      <c r="N194" s="183"/>
      <c r="R194" s="17"/>
      <c r="S194" s="17"/>
      <c r="T194" s="12"/>
      <c r="U194" s="12"/>
      <c r="V194" s="12"/>
      <c r="W194" s="12"/>
      <c r="X194" s="12"/>
      <c r="Y194" s="12"/>
      <c r="Z194" s="12"/>
    </row>
    <row r="195" spans="1:26" s="16" customFormat="1" x14ac:dyDescent="0.25">
      <c r="A195" s="12"/>
      <c r="B195" s="12"/>
      <c r="F195" s="183"/>
      <c r="H195" s="183"/>
      <c r="J195" s="183"/>
      <c r="K195" s="183"/>
      <c r="L195" s="183"/>
      <c r="M195" s="183"/>
      <c r="N195" s="183"/>
      <c r="R195" s="17"/>
      <c r="S195" s="17"/>
      <c r="T195" s="12"/>
      <c r="U195" s="12"/>
      <c r="V195" s="12"/>
      <c r="W195" s="12"/>
      <c r="X195" s="12"/>
      <c r="Y195" s="12"/>
      <c r="Z195" s="12"/>
    </row>
  </sheetData>
  <sheetProtection algorithmName="SHA-512" hashValue="lgWJhjiFv4NR3OtiqF9a9mh2x7ODPcsgKSQuREmuZWyUz3S4xlSlz2HthtVN8xryXpqRPQ06YlAnLvki1SJxHw==" saltValue="hNdz3cHsJvQXk6PV7hOwuw==" spinCount="100000" sheet="1" selectLockedCells="1"/>
  <mergeCells count="24">
    <mergeCell ref="H112:J112"/>
    <mergeCell ref="H113:J113"/>
    <mergeCell ref="H7:J7"/>
    <mergeCell ref="B1:N1"/>
    <mergeCell ref="A2:N2"/>
    <mergeCell ref="C3:N3"/>
    <mergeCell ref="D4:H4"/>
    <mergeCell ref="D5:F5"/>
    <mergeCell ref="H8:J8"/>
    <mergeCell ref="B11:I11"/>
    <mergeCell ref="D14:H14"/>
    <mergeCell ref="B17:C17"/>
    <mergeCell ref="D17:E17"/>
    <mergeCell ref="K39:L39"/>
    <mergeCell ref="M39:N39"/>
    <mergeCell ref="C40:D40"/>
    <mergeCell ref="C46:D46"/>
    <mergeCell ref="F46:H46"/>
    <mergeCell ref="C39:F39"/>
    <mergeCell ref="F40:H40"/>
    <mergeCell ref="C42:D42"/>
    <mergeCell ref="F42:H42"/>
    <mergeCell ref="C44:D44"/>
    <mergeCell ref="F44:H44"/>
  </mergeCells>
  <dataValidations count="11">
    <dataValidation type="list" allowBlank="1" showInputMessage="1" showErrorMessage="1" sqref="H7:K7" xr:uid="{07D0ED6C-AD7B-45DF-99E9-A0BD3EA103C1}">
      <formula1>$F$187:$F$191</formula1>
    </dataValidation>
    <dataValidation type="list" allowBlank="1" showInputMessage="1" showErrorMessage="1" sqref="F35 F29:F30" xr:uid="{0397B0DD-FC33-4B4A-BF27-E3CA0D858715}">
      <formula1>$F$123:$F$124</formula1>
    </dataValidation>
    <dataValidation type="list" allowBlank="1" showInputMessage="1" showErrorMessage="1" sqref="F31:F34" xr:uid="{FC918403-E304-4CBF-B8EB-3CA4685B750F}">
      <formula1>$F$123:$F$129</formula1>
    </dataValidation>
    <dataValidation type="whole" operator="lessThanOrEqual" allowBlank="1" showInputMessage="1" showErrorMessage="1" sqref="H13" xr:uid="{74DE1933-E9D5-4F8D-B9CC-4C132297A7B9}">
      <formula1>366</formula1>
    </dataValidation>
    <dataValidation type="list" allowBlank="1" showInputMessage="1" showErrorMessage="1" sqref="F36:F37" xr:uid="{B2D37848-7C9C-4C56-97AC-770EB2484291}">
      <formula1>$F$180:$F$185</formula1>
    </dataValidation>
    <dataValidation type="list" allowBlank="1" showInputMessage="1" showErrorMessage="1" sqref="F22:F23" xr:uid="{4FA8257F-9415-4A3E-B877-E1C69FD285CE}">
      <formula1>$F$156:$F$158</formula1>
    </dataValidation>
    <dataValidation type="list" allowBlank="1" showInputMessage="1" showErrorMessage="1" sqref="F26:F27" xr:uid="{9C068885-ADE4-4B1A-AD21-4CD2E93984F6}">
      <formula1>$F$136:$F$141</formula1>
    </dataValidation>
    <dataValidation type="list" allowBlank="1" showInputMessage="1" showErrorMessage="1" sqref="F24:F25 F28" xr:uid="{5C0E4B3D-B89A-417A-B95E-9772B1771A8E}">
      <formula1>$F$130:$F$135</formula1>
    </dataValidation>
    <dataValidation allowBlank="1" showInputMessage="1" showErrorMessage="1" sqref="B23:B37" xr:uid="{4FB7B8C6-FD72-4DFB-A8E3-636C0FC538B0}"/>
    <dataValidation type="list" allowBlank="1" showInputMessage="1" showErrorMessage="1" sqref="D13" xr:uid="{5A7EA72A-BD02-4DB9-A570-F57EC1838AE1}">
      <formula1>$F$166:$F$178</formula1>
    </dataValidation>
    <dataValidation type="list" allowBlank="1" showInputMessage="1" showErrorMessage="1" sqref="D22:D37 D12" xr:uid="{A23FE21B-A505-4971-9FBB-90972C4D6F20}">
      <formula1>$H$76:$H$113</formula1>
    </dataValidation>
  </dataValidations>
  <printOptions horizontalCentered="1"/>
  <pageMargins left="0.5" right="0.5" top="0.5" bottom="0.52" header="0.3" footer="0.3"/>
  <pageSetup scale="71" orientation="portrait" r:id="rId1"/>
  <headerFooter>
    <oddFooter>&amp;L&amp;"Arial,Regular"&amp;10BHDDH/DDD&amp;R&amp;"Arial,Regular"&amp;10FY19 Version: 10</oddFooter>
  </headerFooter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E444F-C082-4FFD-9CE4-5E226B2A2183}">
  <sheetPr>
    <pageSetUpPr fitToPage="1"/>
  </sheetPr>
  <dimension ref="A1:Z122"/>
  <sheetViews>
    <sheetView zoomScale="130" zoomScaleNormal="130" workbookViewId="0">
      <selection activeCell="H12" sqref="H12"/>
    </sheetView>
  </sheetViews>
  <sheetFormatPr defaultColWidth="9.109375" defaultRowHeight="13.2" x14ac:dyDescent="0.25"/>
  <cols>
    <col min="1" max="1" width="1.109375" style="12" customWidth="1"/>
    <col min="2" max="2" width="1.6640625" style="12" customWidth="1"/>
    <col min="3" max="3" width="44.88671875" style="16" customWidth="1"/>
    <col min="4" max="4" width="23.88671875" style="16" customWidth="1"/>
    <col min="5" max="5" width="1.109375" style="16" customWidth="1"/>
    <col min="6" max="6" width="17.109375" style="178" customWidth="1"/>
    <col min="7" max="7" width="1.109375" style="16" customWidth="1"/>
    <col min="8" max="8" width="6.6640625" style="178" customWidth="1"/>
    <col min="9" max="9" width="1.109375" style="16" customWidth="1"/>
    <col min="10" max="10" width="9.33203125" style="178" customWidth="1"/>
    <col min="11" max="11" width="1.109375" style="178" customWidth="1"/>
    <col min="12" max="12" width="12.33203125" style="178" bestFit="1" customWidth="1"/>
    <col min="13" max="13" width="1.109375" style="178" customWidth="1"/>
    <col min="14" max="14" width="11.44140625" style="178" customWidth="1"/>
    <col min="15" max="15" width="0.109375" style="16" customWidth="1"/>
    <col min="16" max="16" width="54.44140625" style="16" customWidth="1"/>
    <col min="17" max="17" width="40.88671875" style="16" customWidth="1"/>
    <col min="18" max="18" width="10.44140625" style="17" customWidth="1"/>
    <col min="19" max="19" width="1.88671875" style="17" customWidth="1"/>
    <col min="20" max="26" width="8.5546875" style="12" customWidth="1"/>
    <col min="27" max="16384" width="9.109375" style="12"/>
  </cols>
  <sheetData>
    <row r="1" spans="1:26" ht="13.8" x14ac:dyDescent="0.25">
      <c r="B1" s="209" t="s">
        <v>229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77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14.4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77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ht="27" customHeight="1" x14ac:dyDescent="0.25">
      <c r="C3" s="210" t="s">
        <v>235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79"/>
      <c r="P3" s="15"/>
    </row>
    <row r="4" spans="1:26" ht="18" customHeight="1" x14ac:dyDescent="0.25">
      <c r="B4" s="41" t="s">
        <v>62</v>
      </c>
      <c r="C4" s="179"/>
      <c r="D4" s="214"/>
      <c r="E4" s="214"/>
      <c r="F4" s="214"/>
      <c r="G4" s="214"/>
      <c r="H4" s="214"/>
      <c r="I4" s="116"/>
      <c r="J4" s="116"/>
      <c r="K4" s="50"/>
      <c r="L4" s="152"/>
      <c r="M4" s="50"/>
      <c r="N4" s="50"/>
      <c r="P4" s="17"/>
      <c r="Q4" s="17"/>
      <c r="R4" s="12"/>
      <c r="S4" s="12"/>
    </row>
    <row r="5" spans="1:26" ht="18" customHeight="1" x14ac:dyDescent="0.25">
      <c r="B5" s="41" t="s">
        <v>199</v>
      </c>
      <c r="C5" s="179"/>
      <c r="D5" s="214"/>
      <c r="E5" s="214"/>
      <c r="F5" s="214"/>
      <c r="G5" s="24"/>
      <c r="H5" s="92"/>
      <c r="I5" s="50"/>
      <c r="J5" s="92"/>
      <c r="K5" s="92"/>
      <c r="L5" s="135"/>
      <c r="M5" s="92"/>
      <c r="N5" s="92"/>
      <c r="P5" s="17"/>
      <c r="Q5" s="17"/>
      <c r="R5" s="12"/>
      <c r="S5" s="12"/>
    </row>
    <row r="6" spans="1:26" ht="18" customHeight="1" x14ac:dyDescent="0.25">
      <c r="B6" s="41" t="s">
        <v>128</v>
      </c>
      <c r="C6" s="179"/>
      <c r="D6" s="181"/>
      <c r="E6" s="181"/>
      <c r="F6" s="181"/>
      <c r="G6" s="115"/>
      <c r="H6" s="129"/>
      <c r="I6" s="131"/>
      <c r="J6" s="129"/>
      <c r="K6" s="135"/>
      <c r="L6" s="135"/>
      <c r="M6" s="135"/>
      <c r="N6" s="135"/>
      <c r="P6" s="17"/>
      <c r="Q6" s="17"/>
      <c r="R6" s="12"/>
      <c r="S6" s="12"/>
    </row>
    <row r="7" spans="1:26" ht="18" customHeight="1" x14ac:dyDescent="0.25">
      <c r="B7" s="41"/>
      <c r="C7" s="179"/>
      <c r="D7" s="181"/>
      <c r="E7" s="99"/>
      <c r="F7" s="99" t="s">
        <v>117</v>
      </c>
      <c r="G7" s="24"/>
      <c r="H7" s="214" t="s">
        <v>134</v>
      </c>
      <c r="I7" s="214"/>
      <c r="J7" s="214"/>
      <c r="K7" s="99"/>
      <c r="L7" s="153"/>
      <c r="M7" s="17"/>
      <c r="N7" s="17"/>
      <c r="O7" s="12"/>
      <c r="P7" s="12"/>
      <c r="Q7" s="12"/>
      <c r="R7" s="12"/>
      <c r="S7" s="12"/>
    </row>
    <row r="8" spans="1:26" ht="18" customHeight="1" x14ac:dyDescent="0.25">
      <c r="B8" s="41" t="s">
        <v>90</v>
      </c>
      <c r="C8" s="179"/>
      <c r="D8" s="88"/>
      <c r="E8" s="85"/>
      <c r="F8" s="36" t="s">
        <v>89</v>
      </c>
      <c r="G8" s="24"/>
      <c r="H8" s="215"/>
      <c r="I8" s="215"/>
      <c r="J8" s="215"/>
      <c r="K8" s="136"/>
      <c r="L8" s="136"/>
      <c r="M8" s="136"/>
      <c r="N8" s="136"/>
      <c r="P8" s="17"/>
      <c r="Q8" s="17"/>
      <c r="R8" s="12"/>
      <c r="S8" s="12"/>
    </row>
    <row r="9" spans="1:26" s="22" customFormat="1" ht="13.8" thickBot="1" x14ac:dyDescent="0.3">
      <c r="L9" s="157"/>
      <c r="P9" s="20"/>
      <c r="Q9" s="20"/>
    </row>
    <row r="10" spans="1:26" s="22" customFormat="1" x14ac:dyDescent="0.25">
      <c r="A10" s="54"/>
      <c r="B10" s="213" t="s">
        <v>134</v>
      </c>
      <c r="C10" s="213"/>
      <c r="D10" s="213"/>
      <c r="E10" s="213"/>
      <c r="F10" s="213"/>
      <c r="G10" s="213"/>
      <c r="H10" s="213"/>
      <c r="I10" s="213"/>
      <c r="J10" s="180"/>
      <c r="K10" s="180"/>
      <c r="L10" s="158"/>
      <c r="M10" s="180"/>
      <c r="N10" s="180"/>
      <c r="O10" s="91"/>
      <c r="P10" s="20"/>
      <c r="Q10" s="20"/>
    </row>
    <row r="11" spans="1:26" s="61" customFormat="1" ht="26.4" x14ac:dyDescent="0.25">
      <c r="A11" s="23"/>
      <c r="B11" s="37" t="s">
        <v>25</v>
      </c>
      <c r="C11" s="24" t="s">
        <v>56</v>
      </c>
      <c r="D11" s="83"/>
      <c r="E11" s="24"/>
      <c r="F11" s="26"/>
      <c r="G11" s="24"/>
      <c r="H11" s="106" t="s">
        <v>96</v>
      </c>
      <c r="I11" s="25"/>
      <c r="J11" s="106" t="s">
        <v>91</v>
      </c>
      <c r="K11" s="27"/>
      <c r="L11" s="125" t="s">
        <v>234</v>
      </c>
      <c r="M11" s="27"/>
      <c r="N11" s="106" t="s">
        <v>194</v>
      </c>
      <c r="O11" s="69"/>
      <c r="P11" s="57"/>
      <c r="Q11" s="58"/>
    </row>
    <row r="12" spans="1:26" s="22" customFormat="1" ht="15" customHeight="1" x14ac:dyDescent="0.25">
      <c r="A12" s="23"/>
      <c r="B12" s="37"/>
      <c r="C12" s="24" t="s">
        <v>83</v>
      </c>
      <c r="D12" s="75"/>
      <c r="E12" s="24"/>
      <c r="F12" s="105"/>
      <c r="G12" s="93"/>
      <c r="H12" s="77"/>
      <c r="I12" s="24"/>
      <c r="J12" s="27" t="s">
        <v>112</v>
      </c>
      <c r="K12" s="27"/>
      <c r="L12" s="160">
        <f>IF(D12='Addendum 1'!B68,H12*'Addendum 1'!C68,IF(D12='Addendum 1'!B69,H12*'Addendum 1'!C69,IF(D12='Addendum 1'!B70,H12*'Addendum 1'!C70,IF(D12='Addendum 1'!B71,H12*'Addendum 1'!C71,IF(D12='Addendum 1'!B72,H12*'Addendum 1'!C72,IF(D12='Addendum 1'!B73,H12*'Addendum 1'!C73,IF(D12='Addendum 1'!B74,H12*'Addendum 1'!C74,IF(D12='Addendum 1'!B75,H12*'Addendum 1'!C75,IF(D12='Addendum 1'!B76,H12*'Addendum 1'!C76,IF(D12='Addendum 1'!B77,H12*'Addendum 1'!C77,IF(D12='Addendum 1'!B78,H12*'Addendum 1'!C78,IF(D12='Addendum 1'!B79,H12*'Addendum 1'!C79,IF(D12='Addendum 1'!B80,H12*'Addendum 1'!C80,IF(D12='Addendum 1'!B81,H12*'Addendum 1'!C81,IF(D12='Addendum 1'!B82,H12*'Addendum 1'!C82,IF(D12='Addendum 1'!B83,H12*'Addendum 1'!C83,IF(D12='Addendum 1'!B84,H12*'Addendum 1'!C84,)))))))))))))))))</f>
        <v>0</v>
      </c>
      <c r="M12" s="27"/>
      <c r="N12" s="139"/>
      <c r="O12" s="69"/>
      <c r="P12" s="20" t="s">
        <v>25</v>
      </c>
      <c r="Q12" s="51"/>
    </row>
    <row r="13" spans="1:26" s="22" customFormat="1" ht="15" customHeight="1" x14ac:dyDescent="0.25">
      <c r="A13" s="23"/>
      <c r="B13" s="37" t="s">
        <v>25</v>
      </c>
      <c r="C13" s="24" t="s">
        <v>57</v>
      </c>
      <c r="D13" s="211"/>
      <c r="E13" s="211"/>
      <c r="F13" s="211"/>
      <c r="G13" s="211"/>
      <c r="H13" s="211"/>
      <c r="I13" s="24"/>
      <c r="J13" s="24"/>
      <c r="K13" s="24"/>
      <c r="L13" s="161"/>
      <c r="M13" s="24"/>
      <c r="N13" s="140"/>
      <c r="O13" s="69"/>
      <c r="P13" s="20"/>
      <c r="Q13" s="51"/>
    </row>
    <row r="14" spans="1:26" s="22" customFormat="1" ht="15" customHeight="1" x14ac:dyDescent="0.3">
      <c r="A14" s="23"/>
      <c r="B14" s="37" t="s">
        <v>25</v>
      </c>
      <c r="C14" s="24"/>
      <c r="D14" s="211"/>
      <c r="E14" s="211"/>
      <c r="F14" s="211"/>
      <c r="G14" s="211"/>
      <c r="H14" s="211"/>
      <c r="I14" s="24"/>
      <c r="J14" s="24"/>
      <c r="K14" s="24"/>
      <c r="L14" s="161"/>
      <c r="M14" s="24"/>
      <c r="N14" s="140"/>
      <c r="O14" s="69"/>
      <c r="P14" s="20" t="s">
        <v>25</v>
      </c>
      <c r="Q14" s="20"/>
      <c r="R14" s="28"/>
      <c r="S14" s="17"/>
      <c r="T14" s="28"/>
      <c r="U14" s="29"/>
      <c r="V14" s="31"/>
      <c r="W14" s="31"/>
      <c r="X14" s="31"/>
      <c r="Y14" s="31"/>
      <c r="Z14" s="31"/>
    </row>
    <row r="15" spans="1:26" s="22" customFormat="1" ht="7.5" customHeight="1" thickBot="1" x14ac:dyDescent="0.35">
      <c r="A15" s="32"/>
      <c r="B15" s="38"/>
      <c r="C15" s="34"/>
      <c r="D15" s="34"/>
      <c r="E15" s="34"/>
      <c r="F15" s="198"/>
      <c r="G15" s="34"/>
      <c r="H15" s="35"/>
      <c r="I15" s="34"/>
      <c r="J15" s="35"/>
      <c r="K15" s="35"/>
      <c r="L15" s="156"/>
      <c r="M15" s="35"/>
      <c r="N15" s="35"/>
      <c r="O15" s="81"/>
      <c r="P15" s="20"/>
      <c r="Q15" s="20"/>
      <c r="R15" s="17"/>
      <c r="S15" s="17"/>
      <c r="T15" s="31"/>
      <c r="U15" s="29"/>
      <c r="V15" s="31"/>
      <c r="W15" s="31"/>
      <c r="X15" s="31"/>
      <c r="Y15" s="31"/>
      <c r="Z15" s="31"/>
    </row>
    <row r="16" spans="1:26" s="22" customFormat="1" ht="7.5" customHeight="1" x14ac:dyDescent="0.3">
      <c r="A16" s="24"/>
      <c r="B16" s="37"/>
      <c r="C16" s="25"/>
      <c r="D16" s="25"/>
      <c r="E16" s="25"/>
      <c r="F16" s="26"/>
      <c r="G16" s="25"/>
      <c r="H16" s="197"/>
      <c r="I16" s="25"/>
      <c r="J16" s="26"/>
      <c r="K16" s="26"/>
      <c r="L16" s="105"/>
      <c r="M16" s="26"/>
      <c r="N16" s="26"/>
      <c r="O16" s="25"/>
      <c r="P16" s="20"/>
      <c r="Q16" s="20"/>
      <c r="R16" s="17"/>
      <c r="S16" s="17"/>
      <c r="T16" s="31"/>
      <c r="U16" s="29"/>
      <c r="V16" s="31"/>
      <c r="W16" s="31"/>
      <c r="X16" s="31"/>
      <c r="Y16" s="31"/>
      <c r="Z16" s="31"/>
    </row>
    <row r="17" spans="1:26" ht="26.25" customHeight="1" x14ac:dyDescent="0.25">
      <c r="C17" s="221"/>
      <c r="D17" s="221"/>
      <c r="E17" s="221"/>
      <c r="F17" s="221"/>
      <c r="G17" s="19"/>
      <c r="H17" s="152"/>
      <c r="J17" s="60" t="s">
        <v>201</v>
      </c>
      <c r="K17" s="225"/>
      <c r="L17" s="226"/>
      <c r="M17" s="225"/>
      <c r="N17" s="225"/>
      <c r="P17" s="96"/>
      <c r="Q17" s="12"/>
      <c r="R17" s="12"/>
      <c r="S17" s="12"/>
    </row>
    <row r="18" spans="1:26" ht="21" customHeight="1" x14ac:dyDescent="0.25">
      <c r="C18" s="219"/>
      <c r="D18" s="219"/>
      <c r="E18" s="178"/>
      <c r="F18" s="219"/>
      <c r="G18" s="219"/>
      <c r="H18" s="219"/>
      <c r="J18" s="16"/>
      <c r="K18" s="16"/>
      <c r="L18" s="16"/>
      <c r="M18" s="16"/>
      <c r="N18" s="16"/>
      <c r="P18" s="17"/>
      <c r="Q18" s="12"/>
      <c r="R18" s="12"/>
      <c r="S18" s="12"/>
    </row>
    <row r="19" spans="1:26" x14ac:dyDescent="0.25">
      <c r="C19" s="70" t="s">
        <v>60</v>
      </c>
      <c r="E19" s="178"/>
      <c r="F19" s="71" t="s">
        <v>61</v>
      </c>
      <c r="G19" s="19"/>
      <c r="H19" s="16"/>
      <c r="J19" s="16"/>
      <c r="K19" s="16"/>
      <c r="L19" s="16"/>
      <c r="M19" s="16"/>
      <c r="N19" s="16"/>
      <c r="P19" s="17"/>
      <c r="Q19" s="12"/>
      <c r="R19" s="12"/>
      <c r="S19" s="12"/>
    </row>
    <row r="20" spans="1:26" ht="21" customHeight="1" x14ac:dyDescent="0.25">
      <c r="C20" s="219"/>
      <c r="D20" s="219"/>
      <c r="E20" s="178"/>
      <c r="F20" s="219"/>
      <c r="G20" s="219"/>
      <c r="H20" s="219"/>
      <c r="J20" s="16"/>
      <c r="K20" s="16"/>
      <c r="L20" s="16"/>
      <c r="M20" s="16"/>
      <c r="N20" s="16"/>
      <c r="P20" s="17"/>
      <c r="Q20" s="12"/>
      <c r="R20" s="12"/>
      <c r="S20" s="12"/>
    </row>
    <row r="21" spans="1:26" x14ac:dyDescent="0.25">
      <c r="C21" s="70" t="s">
        <v>218</v>
      </c>
      <c r="E21" s="178"/>
      <c r="F21" s="71" t="s">
        <v>61</v>
      </c>
      <c r="G21" s="19"/>
      <c r="H21" s="16"/>
      <c r="J21" s="16"/>
      <c r="K21" s="16"/>
      <c r="L21" s="16"/>
      <c r="M21" s="16"/>
      <c r="N21" s="16"/>
      <c r="P21" s="17"/>
      <c r="Q21" s="12"/>
      <c r="R21" s="12"/>
      <c r="S21" s="12"/>
    </row>
    <row r="22" spans="1:26" hidden="1" x14ac:dyDescent="0.25">
      <c r="C22" s="70"/>
      <c r="E22" s="178"/>
      <c r="F22" s="71"/>
      <c r="G22" s="19"/>
      <c r="H22" s="16"/>
      <c r="J22" s="16"/>
      <c r="K22" s="16"/>
      <c r="L22" s="16"/>
      <c r="M22" s="16"/>
      <c r="N22" s="16"/>
      <c r="P22" s="17"/>
      <c r="Q22" s="12"/>
      <c r="R22" s="12"/>
      <c r="S22" s="12"/>
    </row>
    <row r="23" spans="1:26" hidden="1" x14ac:dyDescent="0.25">
      <c r="C23" s="70"/>
      <c r="E23" s="178"/>
      <c r="F23" s="71"/>
      <c r="G23" s="19"/>
      <c r="H23" s="16"/>
      <c r="J23" s="16"/>
      <c r="K23" s="16"/>
      <c r="L23" s="16"/>
      <c r="M23" s="16"/>
      <c r="N23" s="16"/>
      <c r="P23" s="17"/>
      <c r="Q23" s="12"/>
      <c r="R23" s="12"/>
      <c r="S23" s="12"/>
    </row>
    <row r="24" spans="1:26" s="16" customFormat="1" hidden="1" x14ac:dyDescent="0.25">
      <c r="A24" s="12"/>
      <c r="B24" s="12"/>
      <c r="H24" s="52" t="s">
        <v>20</v>
      </c>
      <c r="J24" s="52"/>
      <c r="K24" s="52"/>
      <c r="L24" s="52"/>
      <c r="M24" s="52"/>
      <c r="N24" s="52"/>
      <c r="R24" s="17"/>
      <c r="S24" s="17"/>
      <c r="T24" s="12"/>
      <c r="U24" s="12"/>
      <c r="V24" s="12"/>
      <c r="W24" s="12"/>
      <c r="X24" s="12"/>
      <c r="Y24" s="12"/>
      <c r="Z24" s="12"/>
    </row>
    <row r="25" spans="1:26" s="16" customFormat="1" hidden="1" x14ac:dyDescent="0.25">
      <c r="A25" s="12"/>
      <c r="B25" s="12"/>
      <c r="H25" s="52" t="s">
        <v>19</v>
      </c>
      <c r="J25" s="52"/>
      <c r="K25" s="52"/>
      <c r="L25" s="52"/>
      <c r="M25" s="52"/>
      <c r="N25" s="52"/>
      <c r="R25" s="17"/>
      <c r="S25" s="17"/>
      <c r="T25" s="12"/>
      <c r="U25" s="12"/>
      <c r="V25" s="12"/>
      <c r="W25" s="12"/>
      <c r="X25" s="12"/>
      <c r="Y25" s="12"/>
      <c r="Z25" s="12"/>
    </row>
    <row r="26" spans="1:26" s="16" customFormat="1" hidden="1" x14ac:dyDescent="0.25">
      <c r="A26" s="12"/>
      <c r="B26" s="12"/>
      <c r="H26" s="52" t="s">
        <v>23</v>
      </c>
      <c r="J26" s="52"/>
      <c r="K26" s="52"/>
      <c r="L26" s="52"/>
      <c r="M26" s="52"/>
      <c r="N26" s="52"/>
      <c r="R26" s="17"/>
      <c r="S26" s="17"/>
      <c r="T26" s="12"/>
      <c r="U26" s="12"/>
      <c r="V26" s="12"/>
      <c r="W26" s="12"/>
      <c r="X26" s="12"/>
      <c r="Y26" s="12"/>
      <c r="Z26" s="12"/>
    </row>
    <row r="27" spans="1:26" s="16" customFormat="1" hidden="1" x14ac:dyDescent="0.25">
      <c r="A27" s="12"/>
      <c r="B27" s="12"/>
      <c r="H27" s="52" t="s">
        <v>18</v>
      </c>
      <c r="J27" s="52"/>
      <c r="K27" s="52"/>
      <c r="L27" s="52"/>
      <c r="M27" s="52"/>
      <c r="N27" s="52"/>
      <c r="R27" s="17"/>
      <c r="S27" s="17"/>
      <c r="T27" s="12"/>
      <c r="U27" s="12"/>
      <c r="V27" s="12"/>
      <c r="W27" s="12"/>
      <c r="X27" s="12"/>
      <c r="Y27" s="12"/>
      <c r="Z27" s="12"/>
    </row>
    <row r="28" spans="1:26" s="16" customFormat="1" hidden="1" x14ac:dyDescent="0.25">
      <c r="A28" s="12"/>
      <c r="B28" s="12"/>
      <c r="H28" s="52" t="s">
        <v>22</v>
      </c>
      <c r="J28" s="52"/>
      <c r="K28" s="52"/>
      <c r="L28" s="52"/>
      <c r="M28" s="52"/>
      <c r="N28" s="52"/>
      <c r="R28" s="17"/>
      <c r="S28" s="17"/>
      <c r="T28" s="12"/>
      <c r="U28" s="12"/>
      <c r="V28" s="12"/>
      <c r="W28" s="12"/>
      <c r="X28" s="12"/>
      <c r="Y28" s="12"/>
      <c r="Z28" s="12"/>
    </row>
    <row r="29" spans="1:26" s="16" customFormat="1" hidden="1" x14ac:dyDescent="0.25">
      <c r="A29" s="12"/>
      <c r="B29" s="12"/>
      <c r="H29" s="19"/>
      <c r="J29" s="19"/>
      <c r="K29" s="19"/>
      <c r="L29" s="19"/>
      <c r="M29" s="19"/>
      <c r="N29" s="19"/>
      <c r="R29" s="17"/>
      <c r="S29" s="17"/>
      <c r="T29" s="12"/>
      <c r="U29" s="12"/>
      <c r="V29" s="12"/>
      <c r="W29" s="12"/>
      <c r="X29" s="12"/>
      <c r="Y29" s="12"/>
      <c r="Z29" s="12"/>
    </row>
    <row r="30" spans="1:26" hidden="1" x14ac:dyDescent="0.25">
      <c r="H30" s="52" t="s">
        <v>21</v>
      </c>
      <c r="J30" s="52"/>
      <c r="K30" s="52"/>
      <c r="L30" s="52"/>
      <c r="M30" s="52"/>
      <c r="N30" s="52"/>
    </row>
    <row r="31" spans="1:26" s="16" customFormat="1" hidden="1" x14ac:dyDescent="0.25">
      <c r="A31" s="12"/>
      <c r="B31" s="12"/>
      <c r="H31" s="52" t="s">
        <v>20</v>
      </c>
      <c r="J31" s="52"/>
      <c r="K31" s="52"/>
      <c r="L31" s="52"/>
      <c r="M31" s="52"/>
      <c r="N31" s="52"/>
      <c r="R31" s="17"/>
      <c r="S31" s="17"/>
      <c r="T31" s="12"/>
      <c r="U31" s="12"/>
      <c r="V31" s="12"/>
      <c r="W31" s="12"/>
      <c r="X31" s="12"/>
      <c r="Y31" s="12"/>
      <c r="Z31" s="12"/>
    </row>
    <row r="32" spans="1:26" s="16" customFormat="1" hidden="1" x14ac:dyDescent="0.25">
      <c r="A32" s="12"/>
      <c r="B32" s="12"/>
      <c r="H32" s="52" t="s">
        <v>19</v>
      </c>
      <c r="J32" s="52"/>
      <c r="K32" s="52"/>
      <c r="L32" s="52"/>
      <c r="M32" s="52"/>
      <c r="N32" s="52"/>
      <c r="R32" s="17"/>
      <c r="S32" s="17"/>
      <c r="T32" s="12"/>
      <c r="U32" s="12"/>
      <c r="V32" s="12"/>
      <c r="W32" s="12"/>
      <c r="X32" s="12"/>
      <c r="Y32" s="12"/>
      <c r="Z32" s="12"/>
    </row>
    <row r="33" spans="1:26" s="16" customFormat="1" ht="26.4" hidden="1" x14ac:dyDescent="0.25">
      <c r="A33" s="12"/>
      <c r="B33" s="12"/>
      <c r="H33" s="52" t="s">
        <v>78</v>
      </c>
      <c r="J33" s="52"/>
      <c r="K33" s="52"/>
      <c r="L33" s="52"/>
      <c r="M33" s="52"/>
      <c r="N33" s="52"/>
      <c r="R33" s="17"/>
      <c r="S33" s="17"/>
      <c r="T33" s="12"/>
      <c r="U33" s="12"/>
      <c r="V33" s="12"/>
      <c r="W33" s="12"/>
      <c r="X33" s="12"/>
      <c r="Y33" s="12"/>
      <c r="Z33" s="12"/>
    </row>
    <row r="34" spans="1:26" s="16" customFormat="1" ht="26.4" hidden="1" x14ac:dyDescent="0.25">
      <c r="A34" s="12"/>
      <c r="B34" s="12"/>
      <c r="H34" s="52" t="s">
        <v>80</v>
      </c>
      <c r="J34" s="52"/>
      <c r="K34" s="52"/>
      <c r="L34" s="52"/>
      <c r="M34" s="52"/>
      <c r="N34" s="52"/>
      <c r="R34" s="17"/>
      <c r="S34" s="17"/>
      <c r="T34" s="12"/>
      <c r="U34" s="12"/>
      <c r="V34" s="12"/>
      <c r="W34" s="12"/>
      <c r="X34" s="12"/>
      <c r="Y34" s="12"/>
      <c r="Z34" s="12"/>
    </row>
    <row r="35" spans="1:26" s="16" customFormat="1" ht="26.4" hidden="1" x14ac:dyDescent="0.25">
      <c r="A35" s="12"/>
      <c r="B35" s="12"/>
      <c r="H35" s="52" t="s">
        <v>79</v>
      </c>
      <c r="J35" s="52"/>
      <c r="K35" s="52"/>
      <c r="L35" s="52"/>
      <c r="M35" s="52"/>
      <c r="N35" s="52"/>
      <c r="R35" s="17"/>
      <c r="S35" s="17"/>
      <c r="T35" s="12"/>
      <c r="U35" s="12"/>
      <c r="V35" s="12"/>
      <c r="W35" s="12"/>
      <c r="X35" s="12"/>
      <c r="Y35" s="12"/>
      <c r="Z35" s="12"/>
    </row>
    <row r="36" spans="1:26" s="16" customFormat="1" hidden="1" x14ac:dyDescent="0.25">
      <c r="A36" s="12"/>
      <c r="B36" s="12"/>
      <c r="H36" s="19"/>
      <c r="J36" s="19"/>
      <c r="K36" s="19"/>
      <c r="L36" s="19"/>
      <c r="M36" s="19"/>
      <c r="N36" s="19"/>
      <c r="R36" s="17"/>
      <c r="S36" s="17"/>
      <c r="T36" s="12"/>
      <c r="U36" s="12"/>
      <c r="V36" s="12"/>
      <c r="W36" s="12"/>
      <c r="X36" s="12"/>
      <c r="Y36" s="12"/>
      <c r="Z36" s="12"/>
    </row>
    <row r="37" spans="1:26" hidden="1" x14ac:dyDescent="0.25">
      <c r="H37" s="19">
        <v>1</v>
      </c>
      <c r="J37" s="19"/>
      <c r="K37" s="19"/>
      <c r="L37" s="19"/>
      <c r="M37" s="19"/>
      <c r="N37" s="19"/>
    </row>
    <row r="38" spans="1:26" s="16" customFormat="1" hidden="1" x14ac:dyDescent="0.25">
      <c r="A38" s="12"/>
      <c r="B38" s="12"/>
      <c r="H38" s="19">
        <v>2</v>
      </c>
      <c r="J38" s="19"/>
      <c r="K38" s="19"/>
      <c r="L38" s="19"/>
      <c r="M38" s="19"/>
      <c r="N38" s="19"/>
      <c r="R38" s="17"/>
      <c r="S38" s="17"/>
      <c r="T38" s="12"/>
      <c r="U38" s="12"/>
      <c r="V38" s="12"/>
      <c r="W38" s="12"/>
      <c r="X38" s="12"/>
      <c r="Y38" s="12"/>
      <c r="Z38" s="12"/>
    </row>
    <row r="39" spans="1:26" s="16" customFormat="1" hidden="1" x14ac:dyDescent="0.25">
      <c r="A39" s="12"/>
      <c r="B39" s="12"/>
      <c r="H39" s="19">
        <v>3</v>
      </c>
      <c r="J39" s="19"/>
      <c r="K39" s="19"/>
      <c r="L39" s="19"/>
      <c r="M39" s="19"/>
      <c r="N39" s="19"/>
      <c r="R39" s="17"/>
      <c r="S39" s="17"/>
      <c r="T39" s="12"/>
      <c r="U39" s="12"/>
      <c r="V39" s="12"/>
      <c r="W39" s="12"/>
      <c r="X39" s="12"/>
      <c r="Y39" s="12"/>
      <c r="Z39" s="12"/>
    </row>
    <row r="40" spans="1:26" s="16" customFormat="1" hidden="1" x14ac:dyDescent="0.25">
      <c r="A40" s="12"/>
      <c r="B40" s="12"/>
      <c r="H40" s="19">
        <v>4</v>
      </c>
      <c r="J40" s="19"/>
      <c r="K40" s="19"/>
      <c r="L40" s="19"/>
      <c r="M40" s="19"/>
      <c r="N40" s="19"/>
      <c r="R40" s="17"/>
      <c r="S40" s="17"/>
      <c r="T40" s="12"/>
      <c r="U40" s="12"/>
      <c r="V40" s="12"/>
      <c r="W40" s="12"/>
      <c r="X40" s="12"/>
      <c r="Y40" s="12"/>
      <c r="Z40" s="12"/>
    </row>
    <row r="41" spans="1:26" s="16" customFormat="1" hidden="1" x14ac:dyDescent="0.25">
      <c r="A41" s="12"/>
      <c r="B41" s="12"/>
      <c r="H41" s="19">
        <v>5</v>
      </c>
      <c r="J41" s="19"/>
      <c r="K41" s="19"/>
      <c r="L41" s="19"/>
      <c r="M41" s="19"/>
      <c r="N41" s="19"/>
      <c r="R41" s="17"/>
      <c r="S41" s="17"/>
      <c r="T41" s="12"/>
      <c r="U41" s="12"/>
      <c r="V41" s="12"/>
      <c r="W41" s="12"/>
      <c r="X41" s="12"/>
      <c r="Y41" s="12"/>
      <c r="Z41" s="12"/>
    </row>
    <row r="42" spans="1:26" s="16" customFormat="1" hidden="1" x14ac:dyDescent="0.25">
      <c r="A42" s="12"/>
      <c r="B42" s="12"/>
      <c r="H42" s="19">
        <v>6</v>
      </c>
      <c r="J42" s="19"/>
      <c r="K42" s="19"/>
      <c r="L42" s="19"/>
      <c r="M42" s="19"/>
      <c r="N42" s="19"/>
      <c r="R42" s="17"/>
      <c r="S42" s="17"/>
      <c r="T42" s="12"/>
      <c r="U42" s="12"/>
      <c r="V42" s="12"/>
      <c r="W42" s="12"/>
      <c r="X42" s="12"/>
      <c r="Y42" s="12"/>
      <c r="Z42" s="12"/>
    </row>
    <row r="43" spans="1:26" s="16" customFormat="1" hidden="1" x14ac:dyDescent="0.25">
      <c r="A43" s="12"/>
      <c r="B43" s="12"/>
      <c r="H43" s="19">
        <v>7</v>
      </c>
      <c r="J43" s="19"/>
      <c r="K43" s="19"/>
      <c r="L43" s="19"/>
      <c r="M43" s="19"/>
      <c r="N43" s="19"/>
      <c r="R43" s="17"/>
      <c r="S43" s="17"/>
      <c r="T43" s="12"/>
      <c r="U43" s="12"/>
      <c r="V43" s="12"/>
      <c r="W43" s="12"/>
      <c r="X43" s="12"/>
      <c r="Y43" s="12"/>
      <c r="Z43" s="12"/>
    </row>
    <row r="44" spans="1:26" s="16" customFormat="1" hidden="1" x14ac:dyDescent="0.25">
      <c r="A44" s="12"/>
      <c r="B44" s="12"/>
      <c r="H44" s="19"/>
      <c r="J44" s="19"/>
      <c r="K44" s="19"/>
      <c r="L44" s="19"/>
      <c r="M44" s="19"/>
      <c r="N44" s="19"/>
      <c r="R44" s="17"/>
      <c r="S44" s="17"/>
      <c r="T44" s="12"/>
      <c r="U44" s="12"/>
      <c r="V44" s="12"/>
      <c r="W44" s="12"/>
      <c r="X44" s="12"/>
      <c r="Y44" s="12"/>
      <c r="Z44" s="12"/>
    </row>
    <row r="45" spans="1:26" hidden="1" x14ac:dyDescent="0.25">
      <c r="H45" s="52" t="s">
        <v>54</v>
      </c>
      <c r="J45" s="52"/>
      <c r="K45" s="52"/>
      <c r="L45" s="52"/>
      <c r="M45" s="52"/>
      <c r="N45" s="52"/>
    </row>
    <row r="46" spans="1:26" s="16" customFormat="1" hidden="1" x14ac:dyDescent="0.25">
      <c r="A46" s="12"/>
      <c r="B46" s="12"/>
      <c r="H46" s="52" t="s">
        <v>55</v>
      </c>
      <c r="J46" s="52"/>
      <c r="K46" s="52"/>
      <c r="L46" s="52"/>
      <c r="M46" s="52"/>
      <c r="N46" s="52"/>
      <c r="R46" s="17"/>
      <c r="S46" s="17"/>
      <c r="T46" s="12"/>
      <c r="U46" s="12"/>
      <c r="V46" s="12"/>
      <c r="W46" s="12"/>
      <c r="X46" s="12"/>
      <c r="Y46" s="12"/>
      <c r="Z46" s="12"/>
    </row>
    <row r="47" spans="1:26" s="16" customFormat="1" hidden="1" x14ac:dyDescent="0.25">
      <c r="A47" s="12"/>
      <c r="B47" s="12"/>
      <c r="H47" s="19"/>
      <c r="J47" s="19"/>
      <c r="K47" s="19"/>
      <c r="L47" s="19"/>
      <c r="M47" s="19"/>
      <c r="N47" s="19"/>
      <c r="R47" s="17"/>
      <c r="S47" s="17"/>
      <c r="T47" s="12"/>
      <c r="U47" s="12"/>
      <c r="V47" s="12"/>
      <c r="W47" s="12"/>
      <c r="X47" s="12"/>
      <c r="Y47" s="12"/>
      <c r="Z47" s="12"/>
    </row>
    <row r="48" spans="1:26" hidden="1" x14ac:dyDescent="0.25">
      <c r="H48" s="118" t="s">
        <v>119</v>
      </c>
      <c r="J48" s="19"/>
      <c r="K48" s="19"/>
      <c r="L48" s="19"/>
      <c r="M48" s="19"/>
      <c r="N48" s="19"/>
    </row>
    <row r="49" spans="1:26" hidden="1" x14ac:dyDescent="0.25">
      <c r="H49" s="19" t="s">
        <v>53</v>
      </c>
      <c r="J49" s="19"/>
      <c r="K49" s="19"/>
      <c r="L49" s="19"/>
      <c r="M49" s="19"/>
      <c r="N49" s="19"/>
    </row>
    <row r="50" spans="1:26" s="16" customFormat="1" hidden="1" x14ac:dyDescent="0.25">
      <c r="A50" s="12"/>
      <c r="B50" s="12"/>
      <c r="H50" s="19"/>
      <c r="J50" s="19"/>
      <c r="K50" s="19"/>
      <c r="L50" s="19"/>
      <c r="M50" s="19"/>
      <c r="N50" s="19"/>
      <c r="R50" s="17"/>
      <c r="S50" s="17"/>
      <c r="T50" s="12"/>
      <c r="U50" s="12"/>
      <c r="V50" s="12"/>
      <c r="W50" s="12"/>
      <c r="X50" s="12"/>
      <c r="Y50" s="12"/>
      <c r="Z50" s="12"/>
    </row>
    <row r="51" spans="1:26" ht="14.4" hidden="1" x14ac:dyDescent="0.3">
      <c r="F51" s="100"/>
      <c r="H51" s="123" t="s">
        <v>106</v>
      </c>
      <c r="J51" s="29"/>
      <c r="K51" s="29"/>
      <c r="L51" s="29"/>
      <c r="M51" s="29"/>
      <c r="N51" s="29"/>
    </row>
    <row r="52" spans="1:26" ht="14.4" hidden="1" x14ac:dyDescent="0.3">
      <c r="F52" s="101"/>
      <c r="J52" s="87"/>
      <c r="K52" s="87"/>
      <c r="L52" s="87"/>
      <c r="M52" s="87"/>
      <c r="N52" s="87"/>
    </row>
    <row r="53" spans="1:26" ht="14.4" hidden="1" x14ac:dyDescent="0.3">
      <c r="F53" s="101"/>
      <c r="H53" s="87" t="s">
        <v>71</v>
      </c>
      <c r="J53" s="87"/>
      <c r="K53" s="87"/>
      <c r="L53" s="87"/>
      <c r="M53" s="87"/>
      <c r="N53" s="87"/>
    </row>
    <row r="54" spans="1:26" ht="14.4" hidden="1" x14ac:dyDescent="0.3">
      <c r="F54" s="101"/>
      <c r="H54" s="87" t="s">
        <v>72</v>
      </c>
      <c r="J54" s="87"/>
      <c r="K54" s="87"/>
      <c r="L54" s="87"/>
      <c r="M54" s="87"/>
      <c r="N54" s="87"/>
    </row>
    <row r="55" spans="1:26" ht="14.4" hidden="1" x14ac:dyDescent="0.3">
      <c r="F55" s="101"/>
      <c r="H55" s="87" t="s">
        <v>73</v>
      </c>
      <c r="J55" s="87"/>
      <c r="K55" s="87"/>
      <c r="L55" s="87"/>
      <c r="M55" s="87"/>
      <c r="N55" s="87"/>
    </row>
    <row r="56" spans="1:26" ht="14.4" hidden="1" x14ac:dyDescent="0.3">
      <c r="F56" s="101"/>
      <c r="H56" s="87" t="s">
        <v>74</v>
      </c>
      <c r="J56" s="87"/>
      <c r="K56" s="87"/>
      <c r="L56" s="87"/>
      <c r="M56" s="87"/>
      <c r="N56" s="87"/>
    </row>
    <row r="57" spans="1:26" s="16" customFormat="1" ht="14.4" hidden="1" x14ac:dyDescent="0.3">
      <c r="A57" s="12"/>
      <c r="B57" s="12"/>
      <c r="F57" s="101"/>
      <c r="H57" s="87" t="s">
        <v>75</v>
      </c>
      <c r="J57" s="87"/>
      <c r="K57" s="87"/>
      <c r="L57" s="87"/>
      <c r="M57" s="87"/>
      <c r="N57" s="87"/>
      <c r="R57" s="17"/>
      <c r="S57" s="17"/>
      <c r="T57" s="12"/>
      <c r="U57" s="12"/>
      <c r="V57" s="12"/>
      <c r="W57" s="12"/>
      <c r="X57" s="12"/>
      <c r="Y57" s="12"/>
      <c r="Z57" s="12"/>
    </row>
    <row r="58" spans="1:26" s="16" customFormat="1" ht="14.4" hidden="1" x14ac:dyDescent="0.3">
      <c r="A58" s="12"/>
      <c r="B58" s="12"/>
      <c r="F58" s="101"/>
      <c r="H58" s="87" t="s">
        <v>76</v>
      </c>
      <c r="J58" s="178"/>
      <c r="K58" s="178"/>
      <c r="L58" s="178"/>
      <c r="M58" s="178"/>
      <c r="N58" s="178"/>
      <c r="R58" s="17"/>
      <c r="S58" s="17"/>
      <c r="T58" s="12"/>
      <c r="U58" s="12"/>
      <c r="V58" s="12"/>
      <c r="W58" s="12"/>
      <c r="X58" s="12"/>
      <c r="Y58" s="12"/>
      <c r="Z58" s="12"/>
    </row>
    <row r="59" spans="1:26" s="16" customFormat="1" ht="14.4" hidden="1" x14ac:dyDescent="0.3">
      <c r="A59" s="12"/>
      <c r="B59" s="12"/>
      <c r="F59" s="101"/>
      <c r="H59" s="87" t="s">
        <v>77</v>
      </c>
      <c r="J59" s="178"/>
      <c r="K59" s="178"/>
      <c r="L59" s="178"/>
      <c r="M59" s="178"/>
      <c r="N59" s="178"/>
      <c r="R59" s="17"/>
      <c r="S59" s="17"/>
      <c r="T59" s="12"/>
      <c r="U59" s="12"/>
      <c r="V59" s="12"/>
      <c r="W59" s="12"/>
      <c r="X59" s="12"/>
      <c r="Y59" s="12"/>
      <c r="Z59" s="12"/>
    </row>
    <row r="60" spans="1:26" s="16" customFormat="1" ht="14.4" hidden="1" x14ac:dyDescent="0.3">
      <c r="A60" s="12"/>
      <c r="B60" s="12"/>
      <c r="F60" s="101"/>
      <c r="H60" s="178"/>
      <c r="J60" s="178"/>
      <c r="K60" s="178"/>
      <c r="L60" s="178"/>
      <c r="M60" s="178"/>
      <c r="N60" s="178"/>
      <c r="R60" s="17"/>
      <c r="S60" s="17"/>
      <c r="T60" s="12"/>
      <c r="U60" s="12"/>
      <c r="V60" s="12"/>
      <c r="W60" s="12"/>
      <c r="X60" s="12"/>
      <c r="Y60" s="12"/>
      <c r="Z60" s="12"/>
    </row>
    <row r="61" spans="1:26" s="16" customFormat="1" hidden="1" x14ac:dyDescent="0.25">
      <c r="A61" s="12"/>
      <c r="B61" s="12"/>
      <c r="F61" s="178"/>
      <c r="H61" s="178"/>
      <c r="J61" s="178"/>
      <c r="K61" s="178"/>
      <c r="L61" s="178"/>
      <c r="M61" s="178"/>
      <c r="N61" s="178"/>
      <c r="R61" s="17"/>
      <c r="S61" s="17"/>
      <c r="T61" s="12"/>
      <c r="U61" s="12"/>
      <c r="V61" s="12"/>
      <c r="W61" s="12"/>
      <c r="X61" s="12"/>
      <c r="Y61" s="12"/>
      <c r="Z61" s="12"/>
    </row>
    <row r="62" spans="1:26" s="16" customFormat="1" hidden="1" x14ac:dyDescent="0.25">
      <c r="A62" s="12"/>
      <c r="B62" s="12"/>
      <c r="F62" s="52" t="s">
        <v>21</v>
      </c>
      <c r="H62" s="178"/>
      <c r="J62" s="178"/>
      <c r="K62" s="178"/>
      <c r="L62" s="178"/>
      <c r="M62" s="178"/>
      <c r="N62" s="178"/>
      <c r="R62" s="17"/>
      <c r="S62" s="17"/>
      <c r="T62" s="12"/>
      <c r="U62" s="12"/>
      <c r="V62" s="12"/>
      <c r="W62" s="12"/>
      <c r="X62" s="12"/>
      <c r="Y62" s="12"/>
      <c r="Z62" s="12"/>
    </row>
    <row r="63" spans="1:26" s="16" customFormat="1" hidden="1" x14ac:dyDescent="0.25">
      <c r="A63" s="12"/>
      <c r="B63" s="12"/>
      <c r="F63" s="52" t="s">
        <v>166</v>
      </c>
      <c r="H63" s="178"/>
      <c r="J63" s="178"/>
      <c r="K63" s="178"/>
      <c r="L63" s="178"/>
      <c r="M63" s="178"/>
      <c r="N63" s="178"/>
      <c r="R63" s="17"/>
      <c r="S63" s="17"/>
      <c r="T63" s="12"/>
      <c r="U63" s="12"/>
      <c r="V63" s="12"/>
      <c r="W63" s="12"/>
      <c r="X63" s="12"/>
      <c r="Y63" s="12"/>
      <c r="Z63" s="12"/>
    </row>
    <row r="64" spans="1:26" s="16" customFormat="1" hidden="1" x14ac:dyDescent="0.25">
      <c r="A64" s="12"/>
      <c r="B64" s="12"/>
      <c r="F64" s="52" t="s">
        <v>167</v>
      </c>
      <c r="H64" s="178"/>
      <c r="J64" s="178"/>
      <c r="K64" s="178"/>
      <c r="L64" s="178"/>
      <c r="M64" s="178"/>
      <c r="N64" s="178"/>
      <c r="R64" s="17"/>
      <c r="S64" s="17"/>
      <c r="T64" s="12"/>
      <c r="U64" s="12"/>
      <c r="V64" s="12"/>
      <c r="W64" s="12"/>
      <c r="X64" s="12"/>
      <c r="Y64" s="12"/>
      <c r="Z64" s="12"/>
    </row>
    <row r="65" spans="1:26" s="16" customFormat="1" hidden="1" x14ac:dyDescent="0.25">
      <c r="A65" s="12"/>
      <c r="B65" s="12"/>
      <c r="F65" s="52" t="s">
        <v>168</v>
      </c>
      <c r="H65" s="178"/>
      <c r="J65" s="178"/>
      <c r="K65" s="178"/>
      <c r="L65" s="178"/>
      <c r="M65" s="178"/>
      <c r="N65" s="178"/>
      <c r="R65" s="17"/>
      <c r="S65" s="17"/>
      <c r="T65" s="12"/>
      <c r="U65" s="12"/>
      <c r="V65" s="12"/>
      <c r="W65" s="12"/>
      <c r="X65" s="12"/>
      <c r="Y65" s="12"/>
      <c r="Z65" s="12"/>
    </row>
    <row r="66" spans="1:26" s="16" customFormat="1" hidden="1" x14ac:dyDescent="0.25">
      <c r="A66" s="12"/>
      <c r="B66" s="12"/>
      <c r="F66" s="52" t="s">
        <v>169</v>
      </c>
      <c r="H66" s="178"/>
      <c r="J66" s="178"/>
      <c r="K66" s="178"/>
      <c r="L66" s="178"/>
      <c r="M66" s="178"/>
      <c r="N66" s="178"/>
      <c r="R66" s="17"/>
      <c r="S66" s="17"/>
      <c r="T66" s="12"/>
      <c r="U66" s="12"/>
      <c r="V66" s="12"/>
      <c r="W66" s="12"/>
      <c r="X66" s="12"/>
      <c r="Y66" s="12"/>
      <c r="Z66" s="12"/>
    </row>
    <row r="67" spans="1:26" s="16" customFormat="1" hidden="1" x14ac:dyDescent="0.25">
      <c r="A67" s="12"/>
      <c r="B67" s="12"/>
      <c r="F67" s="52" t="s">
        <v>170</v>
      </c>
      <c r="H67" s="178"/>
      <c r="J67" s="178"/>
      <c r="K67" s="178"/>
      <c r="L67" s="178"/>
      <c r="M67" s="178"/>
      <c r="N67" s="178"/>
      <c r="R67" s="17"/>
      <c r="S67" s="17"/>
      <c r="T67" s="12"/>
      <c r="U67" s="12"/>
      <c r="V67" s="12"/>
      <c r="W67" s="12"/>
      <c r="X67" s="12"/>
      <c r="Y67" s="12"/>
      <c r="Z67" s="12"/>
    </row>
    <row r="68" spans="1:26" s="16" customFormat="1" hidden="1" x14ac:dyDescent="0.25">
      <c r="A68" s="12"/>
      <c r="B68" s="12"/>
      <c r="F68" s="19"/>
      <c r="H68" s="178"/>
      <c r="J68" s="178"/>
      <c r="K68" s="178"/>
      <c r="L68" s="178"/>
      <c r="M68" s="178"/>
      <c r="N68" s="178"/>
      <c r="R68" s="17"/>
      <c r="S68" s="17"/>
      <c r="T68" s="12"/>
      <c r="U68" s="12"/>
      <c r="V68" s="12"/>
      <c r="W68" s="12"/>
      <c r="X68" s="12"/>
      <c r="Y68" s="12"/>
      <c r="Z68" s="12"/>
    </row>
    <row r="69" spans="1:26" s="16" customFormat="1" hidden="1" x14ac:dyDescent="0.25">
      <c r="A69" s="12"/>
      <c r="B69" s="12"/>
      <c r="F69" s="52" t="s">
        <v>138</v>
      </c>
      <c r="H69" s="178"/>
      <c r="J69" s="178"/>
      <c r="K69" s="178"/>
      <c r="L69" s="178"/>
      <c r="M69" s="178"/>
      <c r="N69" s="178"/>
      <c r="R69" s="17"/>
      <c r="S69" s="17"/>
      <c r="T69" s="12"/>
      <c r="U69" s="12"/>
      <c r="V69" s="12"/>
      <c r="W69" s="12"/>
      <c r="X69" s="12"/>
      <c r="Y69" s="12"/>
      <c r="Z69" s="12"/>
    </row>
    <row r="70" spans="1:26" s="16" customFormat="1" hidden="1" x14ac:dyDescent="0.25">
      <c r="A70" s="12"/>
      <c r="B70" s="12"/>
      <c r="F70" s="52" t="s">
        <v>139</v>
      </c>
      <c r="H70" s="178"/>
      <c r="J70" s="178"/>
      <c r="K70" s="178"/>
      <c r="L70" s="178"/>
      <c r="M70" s="178"/>
      <c r="N70" s="178"/>
      <c r="R70" s="17"/>
      <c r="S70" s="17"/>
      <c r="T70" s="12"/>
      <c r="U70" s="12"/>
      <c r="V70" s="12"/>
      <c r="W70" s="12"/>
      <c r="X70" s="12"/>
      <c r="Y70" s="12"/>
      <c r="Z70" s="12"/>
    </row>
    <row r="71" spans="1:26" s="16" customFormat="1" hidden="1" x14ac:dyDescent="0.25">
      <c r="A71" s="12"/>
      <c r="B71" s="12"/>
      <c r="F71" s="52" t="s">
        <v>140</v>
      </c>
      <c r="H71" s="178"/>
      <c r="J71" s="178"/>
      <c r="K71" s="178"/>
      <c r="L71" s="178"/>
      <c r="M71" s="178"/>
      <c r="N71" s="178"/>
      <c r="R71" s="17"/>
      <c r="S71" s="17"/>
      <c r="T71" s="12"/>
      <c r="U71" s="12"/>
      <c r="V71" s="12"/>
      <c r="W71" s="12"/>
      <c r="X71" s="12"/>
      <c r="Y71" s="12"/>
      <c r="Z71" s="12"/>
    </row>
    <row r="72" spans="1:26" s="16" customFormat="1" hidden="1" x14ac:dyDescent="0.25">
      <c r="A72" s="12"/>
      <c r="B72" s="12"/>
      <c r="F72" s="52" t="s">
        <v>141</v>
      </c>
      <c r="H72" s="178"/>
      <c r="J72" s="178"/>
      <c r="K72" s="178"/>
      <c r="L72" s="178"/>
      <c r="M72" s="178"/>
      <c r="N72" s="178"/>
      <c r="R72" s="17"/>
      <c r="S72" s="17"/>
      <c r="T72" s="12"/>
      <c r="U72" s="12"/>
      <c r="V72" s="12"/>
      <c r="W72" s="12"/>
      <c r="X72" s="12"/>
      <c r="Y72" s="12"/>
      <c r="Z72" s="12"/>
    </row>
    <row r="73" spans="1:26" s="16" customFormat="1" hidden="1" x14ac:dyDescent="0.25">
      <c r="A73" s="12"/>
      <c r="B73" s="12"/>
      <c r="F73" s="52" t="s">
        <v>142</v>
      </c>
      <c r="H73" s="178"/>
      <c r="J73" s="178"/>
      <c r="K73" s="178"/>
      <c r="L73" s="178"/>
      <c r="M73" s="178"/>
      <c r="N73" s="178"/>
      <c r="R73" s="17"/>
      <c r="S73" s="17"/>
      <c r="T73" s="12"/>
      <c r="U73" s="12"/>
      <c r="V73" s="12"/>
      <c r="W73" s="12"/>
      <c r="X73" s="12"/>
      <c r="Y73" s="12"/>
      <c r="Z73" s="12"/>
    </row>
    <row r="74" spans="1:26" s="16" customFormat="1" hidden="1" x14ac:dyDescent="0.25">
      <c r="A74" s="12"/>
      <c r="B74" s="12"/>
      <c r="F74" s="19"/>
      <c r="H74" s="178"/>
      <c r="J74" s="178"/>
      <c r="K74" s="178"/>
      <c r="L74" s="178"/>
      <c r="M74" s="178"/>
      <c r="N74" s="178"/>
      <c r="R74" s="17"/>
      <c r="S74" s="17"/>
      <c r="T74" s="12"/>
      <c r="U74" s="12"/>
      <c r="V74" s="12"/>
      <c r="W74" s="12"/>
      <c r="X74" s="12"/>
      <c r="Y74" s="12"/>
      <c r="Z74" s="12"/>
    </row>
    <row r="75" spans="1:26" s="16" customFormat="1" hidden="1" x14ac:dyDescent="0.25">
      <c r="A75" s="12"/>
      <c r="B75" s="12"/>
      <c r="F75" s="52" t="s">
        <v>208</v>
      </c>
      <c r="H75" s="178"/>
      <c r="J75" s="178"/>
      <c r="K75" s="178"/>
      <c r="L75" s="178"/>
      <c r="M75" s="178"/>
      <c r="N75" s="178"/>
      <c r="R75" s="17"/>
      <c r="S75" s="17"/>
      <c r="T75" s="12"/>
      <c r="U75" s="12"/>
      <c r="V75" s="12"/>
      <c r="W75" s="12"/>
      <c r="X75" s="12"/>
      <c r="Y75" s="12"/>
      <c r="Z75" s="12"/>
    </row>
    <row r="76" spans="1:26" s="16" customFormat="1" hidden="1" x14ac:dyDescent="0.25">
      <c r="A76" s="12"/>
      <c r="B76" s="12"/>
      <c r="F76" s="52" t="s">
        <v>207</v>
      </c>
      <c r="H76" s="178"/>
      <c r="J76" s="178"/>
      <c r="K76" s="178"/>
      <c r="L76" s="178"/>
      <c r="M76" s="178"/>
      <c r="N76" s="178"/>
      <c r="R76" s="17"/>
      <c r="S76" s="17"/>
      <c r="T76" s="12"/>
      <c r="U76" s="12"/>
      <c r="V76" s="12"/>
      <c r="W76" s="12"/>
      <c r="X76" s="12"/>
      <c r="Y76" s="12"/>
      <c r="Z76" s="12"/>
    </row>
    <row r="77" spans="1:26" s="16" customFormat="1" hidden="1" x14ac:dyDescent="0.25">
      <c r="A77" s="12"/>
      <c r="B77" s="12"/>
      <c r="F77" s="52" t="s">
        <v>206</v>
      </c>
      <c r="H77" s="178"/>
      <c r="J77" s="178"/>
      <c r="K77" s="178"/>
      <c r="L77" s="178"/>
      <c r="M77" s="178"/>
      <c r="N77" s="178"/>
      <c r="R77" s="17"/>
      <c r="S77" s="17"/>
      <c r="T77" s="12"/>
      <c r="U77" s="12"/>
      <c r="V77" s="12"/>
      <c r="W77" s="12"/>
      <c r="X77" s="12"/>
      <c r="Y77" s="12"/>
      <c r="Z77" s="12"/>
    </row>
    <row r="78" spans="1:26" s="16" customFormat="1" hidden="1" x14ac:dyDescent="0.25">
      <c r="A78" s="12"/>
      <c r="B78" s="12"/>
      <c r="F78" s="52" t="s">
        <v>205</v>
      </c>
      <c r="H78" s="178"/>
      <c r="J78" s="178"/>
      <c r="K78" s="178"/>
      <c r="L78" s="178"/>
      <c r="M78" s="178"/>
      <c r="N78" s="178"/>
      <c r="R78" s="17"/>
      <c r="S78" s="17"/>
      <c r="T78" s="12"/>
      <c r="U78" s="12"/>
      <c r="V78" s="12"/>
      <c r="W78" s="12"/>
      <c r="X78" s="12"/>
      <c r="Y78" s="12"/>
      <c r="Z78" s="12"/>
    </row>
    <row r="79" spans="1:26" s="16" customFormat="1" hidden="1" x14ac:dyDescent="0.25">
      <c r="A79" s="12"/>
      <c r="B79" s="12"/>
      <c r="F79" s="52" t="s">
        <v>204</v>
      </c>
      <c r="H79" s="178"/>
      <c r="J79" s="178"/>
      <c r="K79" s="178"/>
      <c r="L79" s="178"/>
      <c r="M79" s="178"/>
      <c r="N79" s="178"/>
      <c r="R79" s="17"/>
      <c r="S79" s="17"/>
      <c r="T79" s="12"/>
      <c r="U79" s="12"/>
      <c r="V79" s="12"/>
      <c r="W79" s="12"/>
      <c r="X79" s="12"/>
      <c r="Y79" s="12"/>
      <c r="Z79" s="12"/>
    </row>
    <row r="80" spans="1:26" s="16" customFormat="1" hidden="1" x14ac:dyDescent="0.25">
      <c r="A80" s="12"/>
      <c r="B80" s="12"/>
      <c r="F80" s="52"/>
      <c r="H80" s="178"/>
      <c r="J80" s="178"/>
      <c r="K80" s="178"/>
      <c r="L80" s="178"/>
      <c r="M80" s="178"/>
      <c r="N80" s="178"/>
      <c r="R80" s="17"/>
      <c r="S80" s="17"/>
      <c r="T80" s="12"/>
      <c r="U80" s="12"/>
      <c r="V80" s="12"/>
      <c r="W80" s="12"/>
      <c r="X80" s="12"/>
      <c r="Y80" s="12"/>
      <c r="Z80" s="12"/>
    </row>
    <row r="81" spans="1:26" s="16" customFormat="1" hidden="1" x14ac:dyDescent="0.25">
      <c r="A81" s="12"/>
      <c r="B81" s="12"/>
      <c r="F81" s="52" t="s">
        <v>138</v>
      </c>
      <c r="H81" s="178"/>
      <c r="J81" s="178"/>
      <c r="K81" s="178"/>
      <c r="L81" s="178"/>
      <c r="M81" s="178"/>
      <c r="N81" s="178"/>
      <c r="R81" s="17"/>
      <c r="S81" s="17"/>
      <c r="T81" s="12"/>
      <c r="U81" s="12"/>
      <c r="V81" s="12"/>
      <c r="W81" s="12"/>
      <c r="X81" s="12"/>
      <c r="Y81" s="12"/>
      <c r="Z81" s="12"/>
    </row>
    <row r="82" spans="1:26" s="16" customFormat="1" hidden="1" x14ac:dyDescent="0.25">
      <c r="A82" s="12"/>
      <c r="B82" s="12"/>
      <c r="F82" s="52" t="s">
        <v>143</v>
      </c>
      <c r="H82" s="178"/>
      <c r="J82" s="178"/>
      <c r="K82" s="178"/>
      <c r="L82" s="178"/>
      <c r="M82" s="178"/>
      <c r="N82" s="178"/>
      <c r="R82" s="17"/>
      <c r="S82" s="17"/>
      <c r="T82" s="12"/>
      <c r="U82" s="12"/>
      <c r="V82" s="12"/>
      <c r="W82" s="12"/>
      <c r="X82" s="12"/>
      <c r="Y82" s="12"/>
      <c r="Z82" s="12"/>
    </row>
    <row r="83" spans="1:26" s="16" customFormat="1" hidden="1" x14ac:dyDescent="0.25">
      <c r="A83" s="12"/>
      <c r="B83" s="12"/>
      <c r="F83" s="52" t="s">
        <v>140</v>
      </c>
      <c r="H83" s="178"/>
      <c r="J83" s="178"/>
      <c r="K83" s="178"/>
      <c r="L83" s="178"/>
      <c r="M83" s="178"/>
      <c r="N83" s="178"/>
      <c r="R83" s="17"/>
      <c r="S83" s="17"/>
      <c r="T83" s="12"/>
      <c r="U83" s="12"/>
      <c r="V83" s="12"/>
      <c r="W83" s="12"/>
      <c r="X83" s="12"/>
      <c r="Y83" s="12"/>
      <c r="Z83" s="12"/>
    </row>
    <row r="84" spans="1:26" s="16" customFormat="1" hidden="1" x14ac:dyDescent="0.25">
      <c r="A84" s="12"/>
      <c r="B84" s="12"/>
      <c r="F84" s="52" t="s">
        <v>141</v>
      </c>
      <c r="H84" s="178"/>
      <c r="J84" s="178"/>
      <c r="K84" s="178"/>
      <c r="L84" s="178"/>
      <c r="M84" s="178"/>
      <c r="N84" s="178"/>
      <c r="R84" s="17"/>
      <c r="S84" s="17"/>
      <c r="T84" s="12"/>
      <c r="U84" s="12"/>
      <c r="V84" s="12"/>
      <c r="W84" s="12"/>
      <c r="X84" s="12"/>
      <c r="Y84" s="12"/>
      <c r="Z84" s="12"/>
    </row>
    <row r="85" spans="1:26" s="16" customFormat="1" hidden="1" x14ac:dyDescent="0.25">
      <c r="A85" s="12"/>
      <c r="B85" s="12"/>
      <c r="F85" s="52" t="s">
        <v>142</v>
      </c>
      <c r="H85" s="178"/>
      <c r="J85" s="178"/>
      <c r="K85" s="178"/>
      <c r="L85" s="178"/>
      <c r="M85" s="178"/>
      <c r="N85" s="178"/>
      <c r="R85" s="17"/>
      <c r="S85" s="17"/>
      <c r="T85" s="12"/>
      <c r="U85" s="12"/>
      <c r="V85" s="12"/>
      <c r="W85" s="12"/>
      <c r="X85" s="12"/>
      <c r="Y85" s="12"/>
      <c r="Z85" s="12"/>
    </row>
    <row r="86" spans="1:26" s="16" customFormat="1" hidden="1" x14ac:dyDescent="0.25">
      <c r="A86" s="12"/>
      <c r="B86" s="12"/>
      <c r="F86" s="52"/>
      <c r="H86" s="178"/>
      <c r="J86" s="178"/>
      <c r="K86" s="178"/>
      <c r="L86" s="178"/>
      <c r="M86" s="178"/>
      <c r="N86" s="178"/>
      <c r="R86" s="17"/>
      <c r="S86" s="17"/>
      <c r="T86" s="12"/>
      <c r="U86" s="12"/>
      <c r="V86" s="12"/>
      <c r="W86" s="12"/>
      <c r="X86" s="12"/>
      <c r="Y86" s="12"/>
      <c r="Z86" s="12"/>
    </row>
    <row r="87" spans="1:26" s="16" customFormat="1" hidden="1" x14ac:dyDescent="0.25">
      <c r="A87" s="12"/>
      <c r="B87" s="12"/>
      <c r="F87" s="19">
        <v>1</v>
      </c>
      <c r="H87" s="178"/>
      <c r="J87" s="178"/>
      <c r="K87" s="178"/>
      <c r="L87" s="178"/>
      <c r="M87" s="178"/>
      <c r="N87" s="178"/>
      <c r="R87" s="17"/>
      <c r="S87" s="17"/>
      <c r="T87" s="12"/>
      <c r="U87" s="12"/>
      <c r="V87" s="12"/>
      <c r="W87" s="12"/>
      <c r="X87" s="12"/>
      <c r="Y87" s="12"/>
      <c r="Z87" s="12"/>
    </row>
    <row r="88" spans="1:26" s="16" customFormat="1" hidden="1" x14ac:dyDescent="0.25">
      <c r="A88" s="12"/>
      <c r="B88" s="12"/>
      <c r="F88" s="19">
        <v>2</v>
      </c>
      <c r="H88" s="178"/>
      <c r="J88" s="178"/>
      <c r="K88" s="178"/>
      <c r="L88" s="178"/>
      <c r="M88" s="178"/>
      <c r="N88" s="178"/>
      <c r="R88" s="17"/>
      <c r="S88" s="17"/>
      <c r="T88" s="12"/>
      <c r="U88" s="12"/>
      <c r="V88" s="12"/>
      <c r="W88" s="12"/>
      <c r="X88" s="12"/>
      <c r="Y88" s="12"/>
      <c r="Z88" s="12"/>
    </row>
    <row r="89" spans="1:26" s="16" customFormat="1" hidden="1" x14ac:dyDescent="0.25">
      <c r="A89" s="12"/>
      <c r="B89" s="12"/>
      <c r="F89" s="19">
        <v>3</v>
      </c>
      <c r="H89" s="178"/>
      <c r="J89" s="178"/>
      <c r="K89" s="178"/>
      <c r="L89" s="178"/>
      <c r="M89" s="178"/>
      <c r="N89" s="178"/>
      <c r="R89" s="17"/>
      <c r="S89" s="17"/>
      <c r="T89" s="12"/>
      <c r="U89" s="12"/>
      <c r="V89" s="12"/>
      <c r="W89" s="12"/>
      <c r="X89" s="12"/>
      <c r="Y89" s="12"/>
      <c r="Z89" s="12"/>
    </row>
    <row r="90" spans="1:26" s="16" customFormat="1" hidden="1" x14ac:dyDescent="0.25">
      <c r="A90" s="12"/>
      <c r="B90" s="12"/>
      <c r="F90" s="19">
        <v>4</v>
      </c>
      <c r="H90" s="178"/>
      <c r="J90" s="178"/>
      <c r="K90" s="178"/>
      <c r="L90" s="178"/>
      <c r="M90" s="178"/>
      <c r="N90" s="178"/>
      <c r="R90" s="17"/>
      <c r="S90" s="17"/>
      <c r="T90" s="12"/>
      <c r="U90" s="12"/>
      <c r="V90" s="12"/>
      <c r="W90" s="12"/>
      <c r="X90" s="12"/>
      <c r="Y90" s="12"/>
      <c r="Z90" s="12"/>
    </row>
    <row r="91" spans="1:26" s="16" customFormat="1" hidden="1" x14ac:dyDescent="0.25">
      <c r="A91" s="12"/>
      <c r="B91" s="12"/>
      <c r="F91" s="19">
        <v>5</v>
      </c>
      <c r="H91" s="178"/>
      <c r="J91" s="178"/>
      <c r="K91" s="178"/>
      <c r="L91" s="178"/>
      <c r="M91" s="178"/>
      <c r="N91" s="178"/>
      <c r="R91" s="17"/>
      <c r="S91" s="17"/>
      <c r="T91" s="12"/>
      <c r="U91" s="12"/>
      <c r="V91" s="12"/>
      <c r="W91" s="12"/>
      <c r="X91" s="12"/>
      <c r="Y91" s="12"/>
      <c r="Z91" s="12"/>
    </row>
    <row r="92" spans="1:26" s="16" customFormat="1" hidden="1" x14ac:dyDescent="0.25">
      <c r="A92" s="12"/>
      <c r="B92" s="12"/>
      <c r="F92" s="19">
        <v>6</v>
      </c>
      <c r="H92" s="178"/>
      <c r="J92" s="178"/>
      <c r="K92" s="178"/>
      <c r="L92" s="178"/>
      <c r="M92" s="178"/>
      <c r="N92" s="178"/>
      <c r="R92" s="17"/>
      <c r="S92" s="17"/>
      <c r="T92" s="12"/>
      <c r="U92" s="12"/>
      <c r="V92" s="12"/>
      <c r="W92" s="12"/>
      <c r="X92" s="12"/>
      <c r="Y92" s="12"/>
      <c r="Z92" s="12"/>
    </row>
    <row r="93" spans="1:26" s="16" customFormat="1" hidden="1" x14ac:dyDescent="0.25">
      <c r="A93" s="12"/>
      <c r="B93" s="12"/>
      <c r="F93" s="19">
        <v>7</v>
      </c>
      <c r="H93" s="178"/>
      <c r="J93" s="178"/>
      <c r="K93" s="178"/>
      <c r="L93" s="178"/>
      <c r="M93" s="178"/>
      <c r="N93" s="178"/>
      <c r="R93" s="17"/>
      <c r="S93" s="17"/>
      <c r="T93" s="12"/>
      <c r="U93" s="12"/>
      <c r="V93" s="12"/>
      <c r="W93" s="12"/>
      <c r="X93" s="12"/>
      <c r="Y93" s="12"/>
      <c r="Z93" s="12"/>
    </row>
    <row r="94" spans="1:26" s="16" customFormat="1" hidden="1" x14ac:dyDescent="0.25">
      <c r="A94" s="12"/>
      <c r="B94" s="12"/>
      <c r="F94" s="19"/>
      <c r="H94" s="178"/>
      <c r="J94" s="178"/>
      <c r="K94" s="178"/>
      <c r="L94" s="178"/>
      <c r="M94" s="178"/>
      <c r="N94" s="178"/>
      <c r="R94" s="17"/>
      <c r="S94" s="17"/>
      <c r="T94" s="12"/>
      <c r="U94" s="12"/>
      <c r="V94" s="12"/>
      <c r="W94" s="12"/>
      <c r="X94" s="12"/>
      <c r="Y94" s="12"/>
      <c r="Z94" s="12"/>
    </row>
    <row r="95" spans="1:26" s="16" customFormat="1" hidden="1" x14ac:dyDescent="0.25">
      <c r="A95" s="12"/>
      <c r="B95" s="12"/>
      <c r="F95" s="119" t="s">
        <v>136</v>
      </c>
      <c r="H95" s="178"/>
      <c r="J95" s="178"/>
      <c r="K95" s="178"/>
      <c r="L95" s="178"/>
      <c r="M95" s="178"/>
      <c r="N95" s="178"/>
      <c r="R95" s="17"/>
      <c r="S95" s="17"/>
      <c r="T95" s="12"/>
      <c r="U95" s="12"/>
      <c r="V95" s="12"/>
      <c r="W95" s="12"/>
      <c r="X95" s="12"/>
      <c r="Y95" s="12"/>
      <c r="Z95" s="12"/>
    </row>
    <row r="96" spans="1:26" s="16" customFormat="1" hidden="1" x14ac:dyDescent="0.25">
      <c r="A96" s="12"/>
      <c r="B96" s="12"/>
      <c r="F96" s="52" t="s">
        <v>137</v>
      </c>
      <c r="H96" s="178"/>
      <c r="J96" s="178"/>
      <c r="K96" s="178"/>
      <c r="L96" s="178"/>
      <c r="M96" s="178"/>
      <c r="N96" s="178"/>
      <c r="R96" s="17"/>
      <c r="S96" s="17"/>
      <c r="T96" s="12"/>
      <c r="U96" s="12"/>
      <c r="V96" s="12"/>
      <c r="W96" s="12"/>
      <c r="X96" s="12"/>
      <c r="Y96" s="12"/>
      <c r="Z96" s="12"/>
    </row>
    <row r="97" spans="1:26" s="16" customFormat="1" hidden="1" x14ac:dyDescent="0.25">
      <c r="A97" s="12"/>
      <c r="B97" s="12"/>
      <c r="F97" s="19"/>
      <c r="H97" s="178"/>
      <c r="J97" s="178"/>
      <c r="K97" s="178"/>
      <c r="L97" s="178"/>
      <c r="M97" s="178"/>
      <c r="N97" s="178"/>
      <c r="R97" s="17"/>
      <c r="S97" s="17"/>
      <c r="T97" s="12"/>
      <c r="U97" s="12"/>
      <c r="V97" s="12"/>
      <c r="W97" s="12"/>
      <c r="X97" s="12"/>
      <c r="Y97" s="12"/>
      <c r="Z97" s="12"/>
    </row>
    <row r="98" spans="1:26" s="16" customFormat="1" hidden="1" x14ac:dyDescent="0.25">
      <c r="A98" s="12"/>
      <c r="B98" s="12"/>
      <c r="F98" s="19"/>
      <c r="H98" s="178"/>
      <c r="J98" s="178"/>
      <c r="K98" s="178"/>
      <c r="L98" s="178"/>
      <c r="M98" s="178"/>
      <c r="N98" s="178"/>
      <c r="R98" s="17"/>
      <c r="S98" s="17"/>
      <c r="T98" s="12"/>
      <c r="U98" s="12"/>
      <c r="V98" s="12"/>
      <c r="W98" s="12"/>
      <c r="X98" s="12"/>
      <c r="Y98" s="12"/>
      <c r="Z98" s="12"/>
    </row>
    <row r="99" spans="1:26" s="16" customFormat="1" hidden="1" x14ac:dyDescent="0.25">
      <c r="A99" s="12"/>
      <c r="B99" s="12"/>
      <c r="F99" s="19" t="s">
        <v>53</v>
      </c>
      <c r="H99" s="178"/>
      <c r="J99" s="178"/>
      <c r="K99" s="178"/>
      <c r="L99" s="178"/>
      <c r="M99" s="178"/>
      <c r="N99" s="178"/>
      <c r="R99" s="17"/>
      <c r="S99" s="17"/>
      <c r="T99" s="12"/>
      <c r="U99" s="12"/>
      <c r="V99" s="12"/>
      <c r="W99" s="12"/>
      <c r="X99" s="12"/>
      <c r="Y99" s="12"/>
      <c r="Z99" s="12"/>
    </row>
    <row r="100" spans="1:26" s="16" customFormat="1" hidden="1" x14ac:dyDescent="0.25">
      <c r="A100" s="12"/>
      <c r="B100" s="12"/>
      <c r="F100" s="19"/>
      <c r="H100" s="178"/>
      <c r="J100" s="178"/>
      <c r="K100" s="178"/>
      <c r="L100" s="178"/>
      <c r="M100" s="178"/>
      <c r="N100" s="178"/>
      <c r="R100" s="17"/>
      <c r="S100" s="17"/>
      <c r="T100" s="12"/>
      <c r="U100" s="12"/>
      <c r="V100" s="12"/>
      <c r="W100" s="12"/>
      <c r="X100" s="12"/>
      <c r="Y100" s="12"/>
      <c r="Z100" s="12"/>
    </row>
    <row r="101" spans="1:26" s="16" customFormat="1" ht="14.4" hidden="1" x14ac:dyDescent="0.3">
      <c r="A101" s="12"/>
      <c r="B101" s="12"/>
      <c r="F101" s="29"/>
      <c r="H101" s="178"/>
      <c r="J101" s="178"/>
      <c r="K101" s="178"/>
      <c r="L101" s="178"/>
      <c r="M101" s="178"/>
      <c r="N101" s="178"/>
      <c r="R101" s="17"/>
      <c r="S101" s="17"/>
      <c r="T101" s="12"/>
      <c r="U101" s="12"/>
      <c r="V101" s="12"/>
      <c r="W101" s="12"/>
      <c r="X101" s="12"/>
      <c r="Y101" s="12"/>
      <c r="Z101" s="12"/>
    </row>
    <row r="102" spans="1:26" s="16" customFormat="1" ht="13.8" hidden="1" x14ac:dyDescent="0.25">
      <c r="A102" s="12"/>
      <c r="B102" s="12"/>
      <c r="F102" s="87" t="s">
        <v>106</v>
      </c>
      <c r="H102" s="178"/>
      <c r="J102" s="178"/>
      <c r="K102" s="178"/>
      <c r="L102" s="178"/>
      <c r="M102" s="178"/>
      <c r="N102" s="178"/>
      <c r="R102" s="17"/>
      <c r="S102" s="17"/>
      <c r="T102" s="12"/>
      <c r="U102" s="12"/>
      <c r="V102" s="12"/>
      <c r="W102" s="12"/>
      <c r="X102" s="12"/>
      <c r="Y102" s="12"/>
      <c r="Z102" s="12"/>
    </row>
    <row r="103" spans="1:26" s="16" customFormat="1" hidden="1" x14ac:dyDescent="0.25">
      <c r="A103" s="12"/>
      <c r="B103" s="12"/>
      <c r="F103" s="178"/>
      <c r="H103" s="178"/>
      <c r="J103" s="178"/>
      <c r="K103" s="178"/>
      <c r="L103" s="178"/>
      <c r="M103" s="178"/>
      <c r="N103" s="178"/>
      <c r="R103" s="17"/>
      <c r="S103" s="17"/>
      <c r="T103" s="12"/>
      <c r="U103" s="12"/>
      <c r="V103" s="12"/>
      <c r="W103" s="12"/>
      <c r="X103" s="12"/>
      <c r="Y103" s="12"/>
      <c r="Z103" s="12"/>
    </row>
    <row r="104" spans="1:26" s="16" customFormat="1" ht="13.8" hidden="1" x14ac:dyDescent="0.25">
      <c r="A104" s="12"/>
      <c r="B104" s="12"/>
      <c r="F104" s="87" t="s">
        <v>144</v>
      </c>
      <c r="H104" s="178"/>
      <c r="J104" s="178"/>
      <c r="K104" s="178"/>
      <c r="L104" s="178"/>
      <c r="M104" s="178"/>
      <c r="N104" s="178"/>
      <c r="R104" s="17"/>
      <c r="S104" s="17"/>
      <c r="T104" s="12"/>
      <c r="U104" s="12"/>
      <c r="V104" s="12"/>
      <c r="W104" s="12"/>
      <c r="X104" s="12"/>
      <c r="Y104" s="12"/>
      <c r="Z104" s="12"/>
    </row>
    <row r="105" spans="1:26" s="16" customFormat="1" ht="13.8" hidden="1" x14ac:dyDescent="0.25">
      <c r="A105" s="12"/>
      <c r="B105" s="12"/>
      <c r="F105" s="87" t="s">
        <v>145</v>
      </c>
      <c r="H105" s="178"/>
      <c r="J105" s="178"/>
      <c r="K105" s="178"/>
      <c r="L105" s="178"/>
      <c r="M105" s="178"/>
      <c r="N105" s="178"/>
      <c r="R105" s="17"/>
      <c r="S105" s="17"/>
      <c r="T105" s="12"/>
      <c r="U105" s="12"/>
      <c r="V105" s="12"/>
      <c r="W105" s="12"/>
      <c r="X105" s="12"/>
      <c r="Y105" s="12"/>
      <c r="Z105" s="12"/>
    </row>
    <row r="106" spans="1:26" s="16" customFormat="1" ht="13.8" hidden="1" x14ac:dyDescent="0.25">
      <c r="A106" s="12"/>
      <c r="B106" s="12"/>
      <c r="F106" s="87" t="s">
        <v>146</v>
      </c>
      <c r="H106" s="178"/>
      <c r="J106" s="178"/>
      <c r="K106" s="178"/>
      <c r="L106" s="178"/>
      <c r="M106" s="178"/>
      <c r="N106" s="178"/>
      <c r="R106" s="17"/>
      <c r="S106" s="17"/>
      <c r="T106" s="12"/>
      <c r="U106" s="12"/>
      <c r="V106" s="12"/>
      <c r="W106" s="12"/>
      <c r="X106" s="12"/>
      <c r="Y106" s="12"/>
      <c r="Z106" s="12"/>
    </row>
    <row r="107" spans="1:26" s="16" customFormat="1" ht="13.8" hidden="1" x14ac:dyDescent="0.25">
      <c r="A107" s="12"/>
      <c r="B107" s="12"/>
      <c r="F107" s="87" t="s">
        <v>147</v>
      </c>
      <c r="H107" s="178"/>
      <c r="J107" s="178"/>
      <c r="K107" s="178"/>
      <c r="L107" s="178"/>
      <c r="M107" s="178"/>
      <c r="N107" s="178"/>
      <c r="R107" s="17"/>
      <c r="S107" s="17"/>
      <c r="T107" s="12"/>
      <c r="U107" s="12"/>
      <c r="V107" s="12"/>
      <c r="W107" s="12"/>
      <c r="X107" s="12"/>
      <c r="Y107" s="12"/>
      <c r="Z107" s="12"/>
    </row>
    <row r="108" spans="1:26" s="16" customFormat="1" ht="13.8" hidden="1" x14ac:dyDescent="0.25">
      <c r="A108" s="12"/>
      <c r="B108" s="12"/>
      <c r="F108" s="87" t="s">
        <v>148</v>
      </c>
      <c r="H108" s="178"/>
      <c r="J108" s="178"/>
      <c r="K108" s="178"/>
      <c r="L108" s="178"/>
      <c r="M108" s="178"/>
      <c r="N108" s="178"/>
      <c r="R108" s="17"/>
      <c r="S108" s="17"/>
      <c r="T108" s="12"/>
      <c r="U108" s="12"/>
      <c r="V108" s="12"/>
      <c r="W108" s="12"/>
      <c r="X108" s="12"/>
      <c r="Y108" s="12"/>
      <c r="Z108" s="12"/>
    </row>
    <row r="109" spans="1:26" s="16" customFormat="1" hidden="1" x14ac:dyDescent="0.25">
      <c r="A109" s="12"/>
      <c r="B109" s="12"/>
      <c r="F109" s="179" t="s">
        <v>118</v>
      </c>
      <c r="H109" s="178"/>
      <c r="J109" s="178"/>
      <c r="K109" s="178"/>
      <c r="L109" s="178"/>
      <c r="M109" s="178"/>
      <c r="N109" s="178"/>
      <c r="R109" s="17"/>
      <c r="S109" s="17"/>
      <c r="T109" s="12"/>
      <c r="U109" s="12"/>
      <c r="V109" s="12"/>
      <c r="W109" s="12"/>
      <c r="X109" s="12"/>
      <c r="Y109" s="12"/>
      <c r="Z109" s="12"/>
    </row>
    <row r="110" spans="1:26" s="16" customFormat="1" hidden="1" x14ac:dyDescent="0.25">
      <c r="A110" s="12"/>
      <c r="B110" s="12"/>
      <c r="F110" s="179"/>
      <c r="H110" s="178"/>
      <c r="J110" s="178"/>
      <c r="K110" s="178"/>
      <c r="L110" s="178"/>
      <c r="M110" s="178"/>
      <c r="N110" s="178"/>
      <c r="R110" s="17"/>
      <c r="S110" s="17"/>
      <c r="T110" s="12"/>
      <c r="U110" s="12"/>
      <c r="V110" s="12"/>
      <c r="W110" s="12"/>
      <c r="X110" s="12"/>
      <c r="Y110" s="12"/>
      <c r="Z110" s="12"/>
    </row>
    <row r="111" spans="1:26" s="16" customFormat="1" hidden="1" x14ac:dyDescent="0.25">
      <c r="A111" s="12"/>
      <c r="B111" s="12"/>
      <c r="F111" s="71" t="s">
        <v>134</v>
      </c>
      <c r="H111" s="178"/>
      <c r="J111" s="178"/>
      <c r="K111" s="178"/>
      <c r="L111" s="178"/>
      <c r="M111" s="178"/>
      <c r="N111" s="178"/>
      <c r="R111" s="17"/>
      <c r="S111" s="17"/>
      <c r="T111" s="12"/>
      <c r="U111" s="12"/>
      <c r="V111" s="12"/>
      <c r="W111" s="12"/>
      <c r="X111" s="12"/>
      <c r="Y111" s="12"/>
      <c r="Z111" s="12"/>
    </row>
    <row r="112" spans="1:26" s="16" customFormat="1" hidden="1" x14ac:dyDescent="0.25">
      <c r="A112" s="12"/>
      <c r="B112" s="12"/>
      <c r="F112" s="71"/>
      <c r="H112" s="178"/>
      <c r="J112" s="178"/>
      <c r="K112" s="178"/>
      <c r="L112" s="178"/>
      <c r="M112" s="178"/>
      <c r="N112" s="178"/>
      <c r="R112" s="17"/>
      <c r="S112" s="17"/>
      <c r="T112" s="12"/>
      <c r="U112" s="12"/>
      <c r="V112" s="12"/>
      <c r="W112" s="12"/>
      <c r="X112" s="12"/>
      <c r="Y112" s="12"/>
      <c r="Z112" s="12"/>
    </row>
    <row r="113" spans="1:26" s="16" customFormat="1" hidden="1" x14ac:dyDescent="0.25">
      <c r="A113" s="12"/>
      <c r="B113" s="12"/>
      <c r="F113" s="178"/>
      <c r="H113" s="178"/>
      <c r="J113" s="178"/>
      <c r="K113" s="178"/>
      <c r="L113" s="178"/>
      <c r="M113" s="178"/>
      <c r="N113" s="178"/>
      <c r="R113" s="17"/>
      <c r="S113" s="17"/>
      <c r="T113" s="12"/>
      <c r="U113" s="12"/>
      <c r="V113" s="12"/>
      <c r="W113" s="12"/>
      <c r="X113" s="12"/>
      <c r="Y113" s="12"/>
      <c r="Z113" s="12"/>
    </row>
    <row r="114" spans="1:26" s="16" customFormat="1" hidden="1" x14ac:dyDescent="0.25">
      <c r="A114" s="12"/>
      <c r="B114" s="12"/>
      <c r="F114" s="71"/>
      <c r="H114" s="178"/>
      <c r="J114" s="178"/>
      <c r="K114" s="178"/>
      <c r="L114" s="178"/>
      <c r="M114" s="178"/>
      <c r="N114" s="178"/>
      <c r="R114" s="17"/>
      <c r="S114" s="17"/>
      <c r="T114" s="12"/>
      <c r="U114" s="12"/>
      <c r="V114" s="12"/>
      <c r="W114" s="12"/>
      <c r="X114" s="12"/>
      <c r="Y114" s="12"/>
      <c r="Z114" s="12"/>
    </row>
    <row r="115" spans="1:26" s="16" customFormat="1" hidden="1" x14ac:dyDescent="0.25">
      <c r="A115" s="12"/>
      <c r="B115" s="12"/>
      <c r="F115" s="178"/>
      <c r="H115" s="178"/>
      <c r="J115" s="178"/>
      <c r="K115" s="178"/>
      <c r="L115" s="178"/>
      <c r="M115" s="178"/>
      <c r="N115" s="178"/>
      <c r="R115" s="17"/>
      <c r="S115" s="17"/>
      <c r="T115" s="12"/>
      <c r="U115" s="12"/>
      <c r="V115" s="12"/>
      <c r="W115" s="12"/>
      <c r="X115" s="12"/>
      <c r="Y115" s="12"/>
      <c r="Z115" s="12"/>
    </row>
    <row r="116" spans="1:26" s="16" customFormat="1" hidden="1" x14ac:dyDescent="0.25">
      <c r="A116" s="12"/>
      <c r="B116" s="12"/>
      <c r="F116" s="178"/>
      <c r="H116" s="178"/>
      <c r="J116" s="178"/>
      <c r="K116" s="178"/>
      <c r="L116" s="178"/>
      <c r="M116" s="178"/>
      <c r="N116" s="178"/>
      <c r="R116" s="17"/>
      <c r="S116" s="17"/>
      <c r="T116" s="12"/>
      <c r="U116" s="12"/>
      <c r="V116" s="12"/>
      <c r="W116" s="12"/>
      <c r="X116" s="12"/>
      <c r="Y116" s="12"/>
      <c r="Z116" s="12"/>
    </row>
    <row r="117" spans="1:26" s="16" customFormat="1" hidden="1" x14ac:dyDescent="0.25">
      <c r="A117" s="12"/>
      <c r="B117" s="12"/>
      <c r="F117" s="178"/>
      <c r="H117" s="178"/>
      <c r="J117" s="178"/>
      <c r="K117" s="178"/>
      <c r="L117" s="178"/>
      <c r="M117" s="178"/>
      <c r="N117" s="178"/>
      <c r="R117" s="17"/>
      <c r="S117" s="17"/>
      <c r="T117" s="12"/>
      <c r="U117" s="12"/>
      <c r="V117" s="12"/>
      <c r="W117" s="12"/>
      <c r="X117" s="12"/>
      <c r="Y117" s="12"/>
      <c r="Z117" s="12"/>
    </row>
    <row r="118" spans="1:26" s="16" customFormat="1" hidden="1" x14ac:dyDescent="0.25">
      <c r="A118" s="12"/>
      <c r="B118" s="12"/>
      <c r="F118" s="178"/>
      <c r="H118" s="178"/>
      <c r="J118" s="178"/>
      <c r="K118" s="178"/>
      <c r="L118" s="178"/>
      <c r="M118" s="178"/>
      <c r="N118" s="178"/>
      <c r="R118" s="17"/>
      <c r="S118" s="17"/>
      <c r="T118" s="12"/>
      <c r="U118" s="12"/>
      <c r="V118" s="12"/>
      <c r="W118" s="12"/>
      <c r="X118" s="12"/>
      <c r="Y118" s="12"/>
      <c r="Z118" s="12"/>
    </row>
    <row r="119" spans="1:26" hidden="1" x14ac:dyDescent="0.25"/>
    <row r="120" spans="1:26" hidden="1" x14ac:dyDescent="0.25"/>
    <row r="121" spans="1:26" hidden="1" x14ac:dyDescent="0.25"/>
    <row r="122" spans="1:26" hidden="1" x14ac:dyDescent="0.25"/>
  </sheetData>
  <sheetProtection algorithmName="SHA-512" hashValue="Eju7w9gRpVdrT5agCvaeqxThwvhFWTH8mgk63Qp5zBEXea8xmMa9JXtAtbIx0XFPSEHyRy0rKnzyMDPcEMVmZA==" saltValue="6aWi4LTATd9lL8AsUwiuaA==" spinCount="100000" sheet="1" selectLockedCells="1"/>
  <mergeCells count="17">
    <mergeCell ref="K17:L17"/>
    <mergeCell ref="M17:N17"/>
    <mergeCell ref="C18:D18"/>
    <mergeCell ref="F18:H18"/>
    <mergeCell ref="C20:D20"/>
    <mergeCell ref="F20:H20"/>
    <mergeCell ref="C17:F17"/>
    <mergeCell ref="H8:J8"/>
    <mergeCell ref="B10:I10"/>
    <mergeCell ref="D13:H13"/>
    <mergeCell ref="D14:H14"/>
    <mergeCell ref="B1:N1"/>
    <mergeCell ref="A2:N2"/>
    <mergeCell ref="C3:N3"/>
    <mergeCell ref="D4:H4"/>
    <mergeCell ref="D5:F5"/>
    <mergeCell ref="H7:J7"/>
  </mergeCells>
  <dataValidations count="4">
    <dataValidation type="list" allowBlank="1" showInputMessage="1" showErrorMessage="1" sqref="H7:K7" xr:uid="{A1EE0D4E-5644-4C94-B3FB-6E516437D211}">
      <formula1>$F$110:$F$114</formula1>
    </dataValidation>
    <dataValidation type="whole" operator="lessThanOrEqual" allowBlank="1" showInputMessage="1" showErrorMessage="1" sqref="H12" xr:uid="{25D0A5D5-E881-4F67-89C1-377A51F243B1}">
      <formula1>366</formula1>
    </dataValidation>
    <dataValidation type="list" allowBlank="1" showInputMessage="1" showErrorMessage="1" sqref="D12" xr:uid="{A7E6ADB8-D0AA-4DBC-B9DD-A13065B6AAB3}">
      <formula1>$F$101:$F$102</formula1>
    </dataValidation>
    <dataValidation type="list" allowBlank="1" showInputMessage="1" showErrorMessage="1" sqref="D11" xr:uid="{3037291A-BF87-4BCC-BBA0-1B5DE423DED4}">
      <formula1>$H$50:$H$51</formula1>
    </dataValidation>
  </dataValidations>
  <printOptions horizontalCentered="1"/>
  <pageMargins left="0.5" right="0.5" top="0.5" bottom="0.52" header="0.3" footer="0.3"/>
  <pageSetup scale="71" orientation="portrait" r:id="rId1"/>
  <headerFooter>
    <oddFooter>&amp;L&amp;"Arial,Regular"&amp;10BHDDH/DDD&amp;R&amp;"Arial,Regular"&amp;10FY19 Version: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188"/>
  <sheetViews>
    <sheetView zoomScale="130" zoomScaleNormal="130" workbookViewId="0">
      <selection activeCell="D23" sqref="D23"/>
    </sheetView>
  </sheetViews>
  <sheetFormatPr defaultColWidth="9.109375" defaultRowHeight="13.2" x14ac:dyDescent="0.25"/>
  <cols>
    <col min="1" max="1" width="1.109375" style="12" customWidth="1"/>
    <col min="2" max="2" width="1.6640625" style="12" customWidth="1"/>
    <col min="3" max="3" width="44.88671875" style="16" customWidth="1"/>
    <col min="4" max="4" width="25.44140625" style="16" customWidth="1"/>
    <col min="5" max="5" width="1" style="16" customWidth="1"/>
    <col min="6" max="6" width="16.88671875" style="18" customWidth="1"/>
    <col min="7" max="7" width="1.33203125" style="16" customWidth="1"/>
    <col min="8" max="8" width="6.6640625" style="18" customWidth="1"/>
    <col min="9" max="9" width="1.109375" style="16" customWidth="1"/>
    <col min="10" max="10" width="10.88671875" style="18" customWidth="1"/>
    <col min="11" max="11" width="1" style="18" customWidth="1"/>
    <col min="12" max="12" width="11.33203125" style="18" bestFit="1" customWidth="1"/>
    <col min="13" max="13" width="0.88671875" style="18" customWidth="1"/>
    <col min="14" max="14" width="12.44140625" style="18" bestFit="1" customWidth="1"/>
    <col min="15" max="15" width="0.6640625" style="16" customWidth="1"/>
    <col min="16" max="16" width="54.44140625" style="16" customWidth="1"/>
    <col min="17" max="17" width="40.88671875" style="16" customWidth="1"/>
    <col min="18" max="18" width="10.44140625" style="17" customWidth="1"/>
    <col min="19" max="19" width="1.88671875" style="17" customWidth="1"/>
    <col min="20" max="26" width="8.5546875" style="12" customWidth="1"/>
    <col min="27" max="16384" width="9.109375" style="12"/>
  </cols>
  <sheetData>
    <row r="1" spans="1:26" ht="13.8" x14ac:dyDescent="0.25">
      <c r="B1" s="209" t="s">
        <v>230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89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</row>
    <row r="2" spans="1:26" ht="13.8" x14ac:dyDescent="0.25">
      <c r="B2" s="209"/>
      <c r="C2" s="209"/>
      <c r="D2" s="209"/>
      <c r="E2" s="209"/>
      <c r="F2" s="209"/>
      <c r="G2" s="209"/>
      <c r="H2" s="209"/>
      <c r="I2" s="209"/>
      <c r="J2" s="89"/>
      <c r="K2" s="89"/>
      <c r="L2" s="144"/>
      <c r="M2" s="144"/>
      <c r="N2" s="89"/>
      <c r="O2" s="89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ht="25.5" customHeight="1" x14ac:dyDescent="0.25">
      <c r="B3" s="210" t="s">
        <v>236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86"/>
      <c r="P3" s="15"/>
    </row>
    <row r="4" spans="1:26" ht="18" customHeight="1" x14ac:dyDescent="0.25">
      <c r="B4" s="41" t="s">
        <v>62</v>
      </c>
      <c r="C4" s="86"/>
      <c r="D4" s="214"/>
      <c r="E4" s="214"/>
      <c r="F4" s="214"/>
      <c r="G4" s="214"/>
      <c r="H4" s="214"/>
      <c r="J4" s="16"/>
      <c r="K4" s="16"/>
      <c r="L4" s="16"/>
      <c r="M4" s="16"/>
      <c r="N4" s="16"/>
      <c r="P4" s="17"/>
      <c r="Q4" s="17"/>
      <c r="R4" s="12"/>
      <c r="S4" s="12"/>
    </row>
    <row r="5" spans="1:26" ht="18" customHeight="1" x14ac:dyDescent="0.25">
      <c r="B5" s="41" t="s">
        <v>198</v>
      </c>
      <c r="C5" s="86"/>
      <c r="D5" s="214"/>
      <c r="E5" s="214"/>
      <c r="F5" s="214"/>
      <c r="G5" s="126"/>
      <c r="H5" s="127"/>
      <c r="J5" s="15"/>
      <c r="K5" s="15"/>
      <c r="L5" s="15"/>
      <c r="M5" s="15"/>
      <c r="N5" s="15"/>
      <c r="P5" s="17"/>
      <c r="Q5" s="17"/>
      <c r="R5" s="12"/>
      <c r="S5" s="12"/>
    </row>
    <row r="6" spans="1:26" ht="18" customHeight="1" x14ac:dyDescent="0.25">
      <c r="B6" s="41" t="s">
        <v>128</v>
      </c>
      <c r="C6" s="86"/>
      <c r="D6" s="201"/>
      <c r="E6" s="201"/>
      <c r="F6" s="98"/>
      <c r="G6" s="128"/>
      <c r="H6" s="129"/>
      <c r="J6" s="15"/>
      <c r="K6" s="15"/>
      <c r="L6" s="15"/>
      <c r="M6" s="15"/>
      <c r="N6" s="15"/>
      <c r="P6" s="17"/>
      <c r="Q6" s="17"/>
      <c r="R6" s="12"/>
      <c r="S6" s="12"/>
    </row>
    <row r="7" spans="1:26" ht="18" customHeight="1" x14ac:dyDescent="0.25">
      <c r="B7" s="41"/>
      <c r="C7" s="86"/>
      <c r="D7" s="99"/>
      <c r="E7" s="99"/>
      <c r="F7" s="109" t="s">
        <v>117</v>
      </c>
      <c r="G7" s="24"/>
      <c r="H7" s="214"/>
      <c r="I7" s="214"/>
      <c r="J7" s="214"/>
      <c r="K7" s="99"/>
      <c r="L7" s="16"/>
      <c r="M7" s="17"/>
      <c r="N7" s="17"/>
      <c r="O7" s="12"/>
      <c r="P7" s="12"/>
      <c r="Q7" s="12"/>
      <c r="R7" s="12"/>
      <c r="S7" s="12"/>
    </row>
    <row r="8" spans="1:26" ht="18" customHeight="1" x14ac:dyDescent="0.25">
      <c r="B8" s="41" t="s">
        <v>90</v>
      </c>
      <c r="C8" s="86"/>
      <c r="D8" s="195"/>
      <c r="E8" s="196"/>
      <c r="F8" s="36" t="s">
        <v>89</v>
      </c>
      <c r="G8" s="24"/>
      <c r="H8" s="215"/>
      <c r="I8" s="215"/>
      <c r="J8" s="215"/>
      <c r="K8" s="136"/>
      <c r="L8" s="136"/>
      <c r="M8" s="136"/>
      <c r="N8" s="136"/>
      <c r="P8" s="17"/>
      <c r="Q8" s="17"/>
      <c r="R8" s="12"/>
      <c r="S8" s="12"/>
    </row>
    <row r="9" spans="1:26" ht="5.25" customHeight="1" thickBot="1" x14ac:dyDescent="0.3"/>
    <row r="10" spans="1:26" s="61" customFormat="1" ht="18" customHeight="1" x14ac:dyDescent="0.3">
      <c r="A10" s="54"/>
      <c r="B10" s="68" t="s">
        <v>63</v>
      </c>
      <c r="C10" s="55"/>
      <c r="D10" s="55"/>
      <c r="E10" s="55"/>
      <c r="F10" s="56"/>
      <c r="G10" s="55"/>
      <c r="H10" s="56" t="s">
        <v>25</v>
      </c>
      <c r="I10" s="55"/>
      <c r="J10" s="56" t="s">
        <v>25</v>
      </c>
      <c r="K10" s="56"/>
      <c r="L10" s="56"/>
      <c r="M10" s="56"/>
      <c r="N10" s="56"/>
      <c r="O10" s="80"/>
      <c r="P10" s="57"/>
      <c r="Q10" s="58"/>
      <c r="R10" s="59"/>
      <c r="S10" s="60"/>
      <c r="U10" s="62"/>
    </row>
    <row r="11" spans="1:26" s="22" customFormat="1" ht="27" x14ac:dyDescent="0.3">
      <c r="A11" s="23"/>
      <c r="B11" s="37" t="s">
        <v>25</v>
      </c>
      <c r="C11" s="24" t="s">
        <v>56</v>
      </c>
      <c r="D11" s="83"/>
      <c r="E11" s="24"/>
      <c r="F11" s="26"/>
      <c r="G11" s="24"/>
      <c r="H11" s="106" t="s">
        <v>96</v>
      </c>
      <c r="I11" s="25"/>
      <c r="J11" s="106" t="s">
        <v>91</v>
      </c>
      <c r="K11" s="27"/>
      <c r="L11" s="168" t="s">
        <v>234</v>
      </c>
      <c r="M11" s="27"/>
      <c r="N11" s="106" t="s">
        <v>194</v>
      </c>
      <c r="O11" s="69"/>
      <c r="P11" s="20" t="s">
        <v>25</v>
      </c>
      <c r="Q11" s="51"/>
      <c r="R11" s="28"/>
      <c r="S11" s="17"/>
      <c r="T11" s="31"/>
      <c r="U11" s="29"/>
      <c r="V11" s="31"/>
      <c r="W11" s="31"/>
      <c r="X11" s="31"/>
      <c r="Y11" s="31"/>
      <c r="Z11" s="31"/>
    </row>
    <row r="12" spans="1:26" s="22" customFormat="1" ht="15" customHeight="1" x14ac:dyDescent="0.3">
      <c r="A12" s="23"/>
      <c r="B12" s="37"/>
      <c r="C12" s="24" t="s">
        <v>84</v>
      </c>
      <c r="D12" s="83"/>
      <c r="E12" s="24"/>
      <c r="F12" s="105"/>
      <c r="G12" s="93"/>
      <c r="H12" s="77"/>
      <c r="I12" s="24"/>
      <c r="J12" s="27" t="s">
        <v>111</v>
      </c>
      <c r="K12" s="27"/>
      <c r="L12" s="159" t="str">
        <f>IF(D12="Tier A (U5)",H12*'Addendum 1'!D62,IF(D12="Tier B (U6)",H12*'Addendum 1'!E62,IF(D12="Tier C (U7)",H12*'Addendum 1'!F62,IF(D12="Tier D (UA)",H12*'Addendum 1'!G62,IF(D12="Tier E (TG)",H12*'Addendum 1'!H62, IF(D12="L6",H12*'Addendum 1'!I62,""))))))</f>
        <v/>
      </c>
      <c r="M12" s="27"/>
      <c r="N12" s="143"/>
      <c r="O12" s="69"/>
      <c r="P12" s="20"/>
      <c r="Q12" s="51"/>
      <c r="R12" s="28"/>
      <c r="S12" s="17"/>
      <c r="T12" s="31"/>
      <c r="U12" s="29"/>
      <c r="V12" s="31"/>
      <c r="W12" s="31"/>
      <c r="X12" s="31"/>
      <c r="Y12" s="31"/>
      <c r="Z12" s="31"/>
    </row>
    <row r="13" spans="1:26" s="22" customFormat="1" ht="15" customHeight="1" x14ac:dyDescent="0.3">
      <c r="A13" s="23"/>
      <c r="B13" s="37" t="s">
        <v>25</v>
      </c>
      <c r="C13" s="24" t="s">
        <v>59</v>
      </c>
      <c r="D13" s="211"/>
      <c r="E13" s="211"/>
      <c r="F13" s="211"/>
      <c r="G13" s="211"/>
      <c r="H13" s="211"/>
      <c r="I13" s="24"/>
      <c r="J13" s="24"/>
      <c r="K13" s="24"/>
      <c r="L13" s="163"/>
      <c r="M13" s="24"/>
      <c r="N13" s="24"/>
      <c r="O13" s="69"/>
      <c r="P13" s="20" t="s">
        <v>25</v>
      </c>
      <c r="Q13" s="20"/>
      <c r="R13" s="28"/>
      <c r="S13" s="17"/>
      <c r="T13" s="28"/>
      <c r="U13" s="29"/>
      <c r="V13" s="31"/>
      <c r="W13" s="31"/>
      <c r="X13" s="31"/>
      <c r="Y13" s="31"/>
      <c r="Z13" s="31"/>
    </row>
    <row r="14" spans="1:26" s="22" customFormat="1" ht="7.5" customHeight="1" thickBot="1" x14ac:dyDescent="0.35">
      <c r="A14" s="32"/>
      <c r="B14" s="38"/>
      <c r="C14" s="34"/>
      <c r="D14" s="34"/>
      <c r="E14" s="34"/>
      <c r="F14" s="35"/>
      <c r="G14" s="34"/>
      <c r="H14" s="35"/>
      <c r="I14" s="34"/>
      <c r="J14" s="35"/>
      <c r="K14" s="35"/>
      <c r="L14" s="164"/>
      <c r="M14" s="35"/>
      <c r="N14" s="35"/>
      <c r="O14" s="81"/>
      <c r="P14" s="20"/>
      <c r="Q14" s="20"/>
      <c r="R14" s="17"/>
      <c r="S14" s="17"/>
      <c r="T14" s="31"/>
      <c r="U14" s="29"/>
      <c r="V14" s="31"/>
      <c r="W14" s="31"/>
      <c r="X14" s="31"/>
      <c r="Y14" s="31"/>
      <c r="Z14" s="31"/>
    </row>
    <row r="15" spans="1:26" ht="7.5" customHeight="1" thickBot="1" x14ac:dyDescent="0.3">
      <c r="B15" s="86"/>
      <c r="C15" s="53"/>
      <c r="D15" s="53"/>
      <c r="E15" s="53"/>
      <c r="F15" s="53"/>
      <c r="G15" s="53"/>
      <c r="H15" s="86"/>
      <c r="I15" s="53"/>
      <c r="J15" s="86"/>
      <c r="K15" s="86"/>
      <c r="L15" s="165"/>
      <c r="M15" s="145"/>
      <c r="N15" s="86"/>
      <c r="O15" s="53"/>
    </row>
    <row r="16" spans="1:26" s="61" customFormat="1" ht="18" customHeight="1" x14ac:dyDescent="0.3">
      <c r="A16" s="54"/>
      <c r="B16" s="68" t="s">
        <v>64</v>
      </c>
      <c r="C16" s="55"/>
      <c r="D16" s="55"/>
      <c r="E16" s="55"/>
      <c r="F16" s="56"/>
      <c r="G16" s="55"/>
      <c r="H16" s="56"/>
      <c r="I16" s="55"/>
      <c r="J16" s="56"/>
      <c r="K16" s="56"/>
      <c r="L16" s="166"/>
      <c r="M16" s="56"/>
      <c r="N16" s="56"/>
      <c r="O16" s="80"/>
      <c r="P16" s="63"/>
      <c r="Q16" s="63"/>
      <c r="R16" s="64"/>
      <c r="S16" s="66"/>
      <c r="T16" s="67"/>
      <c r="U16" s="62"/>
      <c r="V16" s="67"/>
      <c r="W16" s="67"/>
      <c r="X16" s="67"/>
      <c r="Y16" s="67"/>
      <c r="Z16" s="67"/>
    </row>
    <row r="17" spans="1:26" s="22" customFormat="1" ht="12.75" customHeight="1" x14ac:dyDescent="0.3">
      <c r="A17" s="23"/>
      <c r="B17" s="24" t="s">
        <v>103</v>
      </c>
      <c r="C17" s="25"/>
      <c r="D17" s="25"/>
      <c r="E17" s="25"/>
      <c r="F17" s="26"/>
      <c r="G17" s="25"/>
      <c r="H17" s="26"/>
      <c r="I17" s="25"/>
      <c r="J17" s="26"/>
      <c r="K17" s="26"/>
      <c r="L17" s="167"/>
      <c r="M17" s="26"/>
      <c r="N17" s="26"/>
      <c r="O17" s="79"/>
      <c r="P17" s="20"/>
      <c r="Q17" s="20"/>
      <c r="R17" s="28"/>
      <c r="S17" s="17"/>
      <c r="T17" s="21"/>
      <c r="U17" s="29"/>
      <c r="V17" s="21"/>
      <c r="W17" s="21"/>
      <c r="X17" s="21"/>
      <c r="Y17" s="21"/>
      <c r="Z17" s="21"/>
    </row>
    <row r="18" spans="1:26" s="22" customFormat="1" ht="12.75" customHeight="1" x14ac:dyDescent="0.3">
      <c r="A18" s="23"/>
      <c r="B18" s="24" t="s">
        <v>120</v>
      </c>
      <c r="C18" s="25"/>
      <c r="D18" s="25"/>
      <c r="E18" s="25"/>
      <c r="F18" s="26"/>
      <c r="G18" s="25"/>
      <c r="H18" s="26"/>
      <c r="I18" s="25"/>
      <c r="J18" s="26"/>
      <c r="K18" s="26"/>
      <c r="L18" s="167"/>
      <c r="M18" s="26"/>
      <c r="N18" s="26"/>
      <c r="O18" s="79"/>
      <c r="P18" s="20"/>
      <c r="Q18" s="20"/>
      <c r="R18" s="17"/>
      <c r="S18" s="39"/>
      <c r="T18" s="45"/>
      <c r="U18" s="29"/>
      <c r="V18" s="45"/>
      <c r="W18" s="45"/>
      <c r="X18" s="45"/>
      <c r="Y18" s="45"/>
      <c r="Z18" s="45"/>
    </row>
    <row r="19" spans="1:26" s="22" customFormat="1" ht="29.25" customHeight="1" x14ac:dyDescent="0.3">
      <c r="A19" s="23"/>
      <c r="B19" s="24"/>
      <c r="C19" s="25"/>
      <c r="D19" s="84" t="s">
        <v>70</v>
      </c>
      <c r="E19" s="84"/>
      <c r="F19" s="84" t="s">
        <v>127</v>
      </c>
      <c r="G19" s="84"/>
      <c r="H19" s="84" t="s">
        <v>96</v>
      </c>
      <c r="I19" s="26"/>
      <c r="J19" s="146" t="s">
        <v>91</v>
      </c>
      <c r="K19" s="146"/>
      <c r="L19" s="168" t="s">
        <v>234</v>
      </c>
      <c r="M19" s="26"/>
      <c r="N19" s="106" t="s">
        <v>194</v>
      </c>
      <c r="O19" s="137"/>
      <c r="P19" s="30"/>
      <c r="Q19" s="30"/>
      <c r="R19" s="28"/>
      <c r="S19" s="39"/>
      <c r="T19" s="40"/>
      <c r="U19" s="29"/>
      <c r="V19" s="40"/>
      <c r="W19" s="40"/>
      <c r="X19" s="40"/>
      <c r="Y19" s="40"/>
      <c r="Z19" s="40"/>
    </row>
    <row r="20" spans="1:26" s="22" customFormat="1" ht="14.4" x14ac:dyDescent="0.3">
      <c r="A20" s="23"/>
      <c r="B20" s="24"/>
      <c r="C20" s="25" t="s">
        <v>165</v>
      </c>
      <c r="D20" s="125"/>
      <c r="E20" s="105"/>
      <c r="F20" s="125"/>
      <c r="G20" s="105"/>
      <c r="H20" s="125"/>
      <c r="I20" s="26"/>
      <c r="J20" s="26" t="s">
        <v>94</v>
      </c>
      <c r="K20" s="26"/>
      <c r="L20" s="169" t="str">
        <f>IF(F20="1:8",'Addendum 1'!I18*H20,"")</f>
        <v/>
      </c>
      <c r="M20" s="26"/>
      <c r="N20" s="142"/>
      <c r="O20" s="122"/>
      <c r="P20" s="30"/>
      <c r="Q20" s="30"/>
      <c r="R20" s="28"/>
      <c r="S20" s="39"/>
      <c r="T20" s="40"/>
      <c r="U20" s="29"/>
      <c r="V20" s="40"/>
      <c r="W20" s="40"/>
      <c r="X20" s="40"/>
      <c r="Y20" s="40"/>
      <c r="Z20" s="40"/>
    </row>
    <row r="21" spans="1:26" s="22" customFormat="1" ht="15" customHeight="1" x14ac:dyDescent="0.3">
      <c r="A21" s="23"/>
      <c r="B21" s="24"/>
      <c r="C21" s="25" t="s">
        <v>9</v>
      </c>
      <c r="D21" s="125"/>
      <c r="E21" s="126"/>
      <c r="F21" s="78"/>
      <c r="G21" s="126"/>
      <c r="H21" s="76"/>
      <c r="I21" s="24"/>
      <c r="J21" s="26" t="s">
        <v>93</v>
      </c>
      <c r="K21" s="26"/>
      <c r="L21" s="159" t="str">
        <f>IF(F21="1:6 US",H21*'Addendum 1'!D7,IF(F21="1:5 UR",H21*'Addendum 1'!E7,IF(F21="1:4 UQ",H21*'Addendum 1'!F7,IF(F21="1:3 UP",H21*'Addendum 1'!G7,IF(F21="1:2 UN",H21*'Addendum 1'!H7,IF(F21="1:1",H21*'Addendum 1'!I7,""))))))</f>
        <v/>
      </c>
      <c r="M21" s="148"/>
      <c r="N21" s="142"/>
      <c r="O21" s="147">
        <v>20000</v>
      </c>
      <c r="P21" s="41"/>
      <c r="Q21" s="20"/>
      <c r="R21" s="28"/>
      <c r="S21" s="39"/>
      <c r="T21" s="42"/>
      <c r="U21" s="29"/>
      <c r="V21" s="42"/>
      <c r="W21" s="42"/>
      <c r="X21" s="42"/>
      <c r="Y21" s="42"/>
      <c r="Z21" s="42"/>
    </row>
    <row r="22" spans="1:26" s="22" customFormat="1" ht="15" customHeight="1" x14ac:dyDescent="0.3">
      <c r="A22" s="23"/>
      <c r="B22" s="24"/>
      <c r="C22" s="25" t="s">
        <v>10</v>
      </c>
      <c r="D22" s="125"/>
      <c r="E22" s="126"/>
      <c r="F22" s="78"/>
      <c r="G22" s="126"/>
      <c r="H22" s="76"/>
      <c r="I22" s="24"/>
      <c r="J22" s="26" t="s">
        <v>93</v>
      </c>
      <c r="K22" s="26"/>
      <c r="L22" s="159" t="str">
        <f>IF(F22="1:6 US",H22*'Addendum 1'!D8,IF(F22="1:5 UR",H22*'Addendum 1'!E8,IF(F22="1:4 UQ",H22*'Addendum 1'!F8,IF(F22="1:3 UP",H22*'Addendum 1'!G8,IF(F22="1:2 UN",H22*'Addendum 1'!H8,IF(F22="1:1",H22*'Addendum 1'!I8,""))))))</f>
        <v/>
      </c>
      <c r="M22" s="26"/>
      <c r="N22" s="142"/>
      <c r="O22" s="69"/>
      <c r="P22" s="20"/>
      <c r="Q22" s="20"/>
      <c r="R22" s="28"/>
      <c r="S22" s="39"/>
      <c r="T22" s="42"/>
      <c r="U22" s="29"/>
      <c r="V22" s="42"/>
      <c r="W22" s="42"/>
      <c r="X22" s="42"/>
      <c r="Y22" s="42"/>
      <c r="Z22" s="42"/>
    </row>
    <row r="23" spans="1:26" s="22" customFormat="1" ht="15" customHeight="1" x14ac:dyDescent="0.3">
      <c r="A23" s="23"/>
      <c r="B23" s="24"/>
      <c r="C23" s="25" t="s">
        <v>11</v>
      </c>
      <c r="D23" s="125"/>
      <c r="E23" s="126"/>
      <c r="F23" s="78"/>
      <c r="G23" s="126"/>
      <c r="H23" s="76"/>
      <c r="I23" s="24"/>
      <c r="J23" s="26" t="s">
        <v>95</v>
      </c>
      <c r="K23" s="26"/>
      <c r="L23" s="159" t="str">
        <f>IF(F23="1:2",H23* 'Addendum 1'!H9, IF(F23="1:1",H23*'Addendum 1'!I9,""))</f>
        <v/>
      </c>
      <c r="M23" s="26"/>
      <c r="N23" s="142"/>
      <c r="O23" s="69"/>
      <c r="P23" s="20"/>
      <c r="Q23" s="20"/>
      <c r="R23" s="28"/>
      <c r="S23" s="39"/>
      <c r="T23" s="42"/>
      <c r="U23" s="29"/>
      <c r="V23" s="42"/>
      <c r="W23" s="42"/>
      <c r="X23" s="42"/>
      <c r="Y23" s="42"/>
      <c r="Z23" s="42"/>
    </row>
    <row r="24" spans="1:26" s="22" customFormat="1" ht="15" customHeight="1" x14ac:dyDescent="0.3">
      <c r="A24" s="23"/>
      <c r="B24" s="24"/>
      <c r="C24" s="25" t="s">
        <v>12</v>
      </c>
      <c r="D24" s="125"/>
      <c r="E24" s="126"/>
      <c r="F24" s="78"/>
      <c r="G24" s="126"/>
      <c r="H24" s="76"/>
      <c r="I24" s="24"/>
      <c r="J24" s="26" t="s">
        <v>95</v>
      </c>
      <c r="K24" s="26"/>
      <c r="L24" s="159" t="str">
        <f>IF(F24="1:2",H24* 'Addendum 1'!H10, IF(F24="1:1",H24*'Addendum 1'!I10,""))</f>
        <v/>
      </c>
      <c r="M24" s="26"/>
      <c r="N24" s="142"/>
      <c r="O24" s="69"/>
      <c r="P24" s="20"/>
      <c r="Q24" s="20"/>
      <c r="R24" s="28"/>
      <c r="S24" s="39"/>
      <c r="T24" s="42"/>
      <c r="U24" s="29"/>
      <c r="V24" s="42"/>
      <c r="W24" s="42"/>
      <c r="X24" s="42"/>
      <c r="Y24" s="42"/>
      <c r="Z24" s="42"/>
    </row>
    <row r="25" spans="1:26" s="22" customFormat="1" ht="15" customHeight="1" x14ac:dyDescent="0.3">
      <c r="A25" s="23"/>
      <c r="B25" s="24"/>
      <c r="C25" s="25" t="s">
        <v>13</v>
      </c>
      <c r="D25" s="125"/>
      <c r="E25" s="126"/>
      <c r="F25" s="78"/>
      <c r="G25" s="126"/>
      <c r="H25" s="76"/>
      <c r="I25" s="24"/>
      <c r="J25" s="26" t="s">
        <v>93</v>
      </c>
      <c r="K25" s="26"/>
      <c r="L25" s="159" t="str">
        <f>IF(F25="1:2",H25* 'Addendum 1'!H10, IF(F25="1:1",H25*'Addendum 1'!I11,""))</f>
        <v/>
      </c>
      <c r="M25" s="26"/>
      <c r="N25" s="142"/>
      <c r="O25" s="69"/>
      <c r="P25" s="20"/>
      <c r="Q25" s="20"/>
      <c r="R25" s="17"/>
      <c r="S25" s="39"/>
      <c r="T25" s="42"/>
      <c r="U25" s="29"/>
      <c r="V25" s="42"/>
      <c r="W25" s="42"/>
      <c r="X25" s="42"/>
      <c r="Y25" s="42"/>
      <c r="Z25" s="42"/>
    </row>
    <row r="26" spans="1:26" s="22" customFormat="1" ht="15" customHeight="1" x14ac:dyDescent="0.3">
      <c r="A26" s="23"/>
      <c r="B26" s="24"/>
      <c r="C26" s="25" t="s">
        <v>14</v>
      </c>
      <c r="D26" s="125"/>
      <c r="E26" s="126"/>
      <c r="F26" s="78"/>
      <c r="G26" s="126"/>
      <c r="H26" s="76"/>
      <c r="I26" s="24"/>
      <c r="J26" s="26" t="s">
        <v>93</v>
      </c>
      <c r="K26" s="26"/>
      <c r="L26" s="159" t="str">
        <f>IF(F26="1:2",H26* 'Addendum 1'!H12, IF(F26="1:1",H26*'Addendum 1'!I12,""))</f>
        <v/>
      </c>
      <c r="M26" s="26"/>
      <c r="N26" s="142"/>
      <c r="O26" s="69"/>
      <c r="P26" s="20"/>
      <c r="Q26" s="20"/>
      <c r="R26" s="17"/>
      <c r="S26" s="39"/>
      <c r="T26" s="42"/>
      <c r="U26" s="29"/>
      <c r="V26" s="42"/>
      <c r="W26" s="42"/>
      <c r="X26" s="42"/>
      <c r="Y26" s="42"/>
      <c r="Z26" s="42"/>
    </row>
    <row r="27" spans="1:26" s="22" customFormat="1" ht="15" customHeight="1" x14ac:dyDescent="0.3">
      <c r="A27" s="23"/>
      <c r="B27" s="24"/>
      <c r="C27" s="25" t="s">
        <v>114</v>
      </c>
      <c r="D27" s="125"/>
      <c r="E27" s="126"/>
      <c r="F27" s="78"/>
      <c r="G27" s="126"/>
      <c r="H27" s="76"/>
      <c r="I27" s="24"/>
      <c r="J27" s="26" t="s">
        <v>111</v>
      </c>
      <c r="K27" s="26"/>
      <c r="L27" s="159" t="str">
        <f>IF(F27="1:1",H27*'Addendum 1'!I14,IF(F27="1:2",H27*'Addendum 1'!I14,""))</f>
        <v/>
      </c>
      <c r="M27" s="26"/>
      <c r="N27" s="142"/>
      <c r="O27" s="69"/>
      <c r="P27" s="20"/>
      <c r="Q27" s="20"/>
      <c r="R27" s="17"/>
      <c r="S27" s="39"/>
      <c r="T27" s="42"/>
      <c r="U27" s="29"/>
      <c r="V27" s="42"/>
      <c r="W27" s="42"/>
      <c r="X27" s="42"/>
      <c r="Y27" s="42"/>
      <c r="Z27" s="42"/>
    </row>
    <row r="28" spans="1:26" s="22" customFormat="1" ht="15" customHeight="1" x14ac:dyDescent="0.3">
      <c r="A28" s="23"/>
      <c r="B28" s="24"/>
      <c r="C28" s="134" t="s">
        <v>113</v>
      </c>
      <c r="D28" s="125"/>
      <c r="E28" s="126"/>
      <c r="F28" s="78"/>
      <c r="G28" s="126"/>
      <c r="H28" s="76"/>
      <c r="I28" s="24"/>
      <c r="J28" s="21" t="s">
        <v>94</v>
      </c>
      <c r="K28" s="21"/>
      <c r="L28" s="159" t="str">
        <f>IF(F28="1:6 US",H28*'Addendum 1'!D23,IF(F28="1:5 UR",H28*'Addendum 1'!E23,IF(F28="1:4 UQ",H28*'Addendum 1'!F23,IF(F28="1:3 UP",H28*'Addendum 1'!G23,IF(F28="1:2 UN",H28*'Addendum 1'!H23,IF(F28="1:1",H28*'Addendum 1'!I14,""))))))</f>
        <v/>
      </c>
      <c r="M28" s="21"/>
      <c r="N28" s="141"/>
      <c r="O28" s="69"/>
      <c r="P28" s="20"/>
      <c r="Q28" s="20"/>
      <c r="R28" s="17"/>
      <c r="S28" s="39"/>
      <c r="T28" s="42"/>
      <c r="U28" s="29"/>
      <c r="V28" s="42"/>
      <c r="W28" s="42"/>
      <c r="X28" s="42"/>
      <c r="Y28" s="42"/>
      <c r="Z28" s="42"/>
    </row>
    <row r="29" spans="1:26" s="22" customFormat="1" ht="7.5" customHeight="1" thickBot="1" x14ac:dyDescent="0.35">
      <c r="A29" s="32"/>
      <c r="B29" s="33"/>
      <c r="C29" s="34"/>
      <c r="D29" s="34"/>
      <c r="E29" s="34"/>
      <c r="F29" s="35"/>
      <c r="G29" s="34"/>
      <c r="H29" s="35"/>
      <c r="I29" s="34"/>
      <c r="J29" s="35"/>
      <c r="K29" s="35"/>
      <c r="L29" s="164"/>
      <c r="M29" s="35"/>
      <c r="N29" s="35"/>
      <c r="O29" s="81"/>
      <c r="P29" s="20"/>
      <c r="Q29" s="20"/>
      <c r="R29" s="17"/>
      <c r="S29" s="39"/>
      <c r="T29" s="42"/>
      <c r="U29" s="29"/>
      <c r="V29" s="42"/>
      <c r="W29" s="42"/>
      <c r="X29" s="42"/>
      <c r="Y29" s="42"/>
      <c r="Z29" s="42"/>
    </row>
    <row r="30" spans="1:26" s="22" customFormat="1" ht="7.5" customHeight="1" thickBot="1" x14ac:dyDescent="0.35">
      <c r="C30" s="20"/>
      <c r="D30" s="20"/>
      <c r="E30" s="20"/>
      <c r="F30" s="30"/>
      <c r="G30" s="20"/>
      <c r="H30" s="175"/>
      <c r="I30" s="20"/>
      <c r="J30" s="30"/>
      <c r="K30" s="30"/>
      <c r="L30" s="170"/>
      <c r="M30" s="30"/>
      <c r="N30" s="30"/>
      <c r="O30" s="20"/>
      <c r="P30" s="20"/>
      <c r="Q30" s="20"/>
      <c r="R30" s="43"/>
      <c r="S30" s="44"/>
      <c r="T30" s="40"/>
      <c r="U30" s="29"/>
      <c r="V30" s="40"/>
      <c r="W30" s="40"/>
      <c r="X30" s="40"/>
      <c r="Y30" s="40"/>
      <c r="Z30" s="40"/>
    </row>
    <row r="31" spans="1:26" s="61" customFormat="1" ht="18" customHeight="1" x14ac:dyDescent="0.3">
      <c r="A31" s="54"/>
      <c r="B31" s="68" t="s">
        <v>226</v>
      </c>
      <c r="C31" s="55"/>
      <c r="D31" s="55"/>
      <c r="E31" s="55"/>
      <c r="F31" s="176"/>
      <c r="G31" s="55"/>
      <c r="H31" s="188"/>
      <c r="I31" s="55"/>
      <c r="J31" s="56"/>
      <c r="K31" s="56"/>
      <c r="L31" s="166"/>
      <c r="M31" s="56"/>
      <c r="N31" s="56"/>
      <c r="O31" s="80"/>
      <c r="P31" s="63"/>
      <c r="Q31" s="63"/>
      <c r="R31" s="64"/>
      <c r="S31" s="66"/>
      <c r="T31" s="67"/>
      <c r="U31" s="62"/>
      <c r="V31" s="67"/>
      <c r="W31" s="67"/>
      <c r="X31" s="67"/>
      <c r="Y31" s="67"/>
      <c r="Z31" s="67"/>
    </row>
    <row r="32" spans="1:26" s="22" customFormat="1" ht="12.75" customHeight="1" x14ac:dyDescent="0.3">
      <c r="A32" s="23"/>
      <c r="B32" s="24" t="s">
        <v>104</v>
      </c>
      <c r="C32" s="25"/>
      <c r="D32" s="25"/>
      <c r="E32" s="25"/>
      <c r="F32" s="26"/>
      <c r="G32" s="25"/>
      <c r="H32" s="26"/>
      <c r="I32" s="25"/>
      <c r="J32" s="26"/>
      <c r="K32" s="26"/>
      <c r="L32" s="167"/>
      <c r="M32" s="26"/>
      <c r="N32" s="26"/>
      <c r="O32" s="79"/>
      <c r="P32" s="20"/>
      <c r="Q32" s="20"/>
      <c r="R32" s="17"/>
      <c r="S32" s="39"/>
      <c r="T32" s="45"/>
      <c r="U32" s="29"/>
      <c r="V32" s="45"/>
      <c r="W32" s="45"/>
      <c r="X32" s="45"/>
      <c r="Y32" s="45"/>
      <c r="Z32" s="45"/>
    </row>
    <row r="33" spans="1:26" s="22" customFormat="1" ht="12.75" customHeight="1" x14ac:dyDescent="0.3">
      <c r="A33" s="23"/>
      <c r="B33" s="24" t="s">
        <v>120</v>
      </c>
      <c r="C33" s="25"/>
      <c r="D33" s="25"/>
      <c r="E33" s="25"/>
      <c r="F33" s="26"/>
      <c r="G33" s="25"/>
      <c r="H33" s="26"/>
      <c r="I33" s="25"/>
      <c r="J33" s="26"/>
      <c r="K33" s="26"/>
      <c r="L33" s="167"/>
      <c r="M33" s="26"/>
      <c r="N33" s="26"/>
      <c r="O33" s="79"/>
      <c r="P33" s="20"/>
      <c r="Q33" s="20"/>
      <c r="R33" s="17"/>
      <c r="S33" s="39"/>
      <c r="T33" s="45"/>
      <c r="U33" s="29"/>
      <c r="V33" s="45"/>
      <c r="W33" s="45"/>
      <c r="X33" s="45"/>
      <c r="Y33" s="45"/>
      <c r="Z33" s="45"/>
    </row>
    <row r="34" spans="1:26" s="22" customFormat="1" ht="12.75" customHeight="1" x14ac:dyDescent="0.3">
      <c r="A34" s="23"/>
      <c r="C34" s="25"/>
      <c r="D34" s="25"/>
      <c r="E34" s="25"/>
      <c r="F34" s="26"/>
      <c r="G34" s="25"/>
      <c r="H34" s="26"/>
      <c r="I34" s="25"/>
      <c r="J34" s="26"/>
      <c r="K34" s="26"/>
      <c r="L34" s="167"/>
      <c r="M34" s="26"/>
      <c r="N34" s="26"/>
      <c r="O34" s="79"/>
      <c r="P34" s="20"/>
      <c r="Q34" s="20"/>
      <c r="R34" s="17"/>
      <c r="S34" s="39"/>
      <c r="T34" s="45"/>
      <c r="U34" s="29"/>
      <c r="V34" s="45"/>
      <c r="W34" s="45"/>
      <c r="X34" s="45"/>
      <c r="Y34" s="45"/>
      <c r="Z34" s="45"/>
    </row>
    <row r="35" spans="1:26" s="22" customFormat="1" ht="27" x14ac:dyDescent="0.3">
      <c r="A35" s="23"/>
      <c r="B35" s="24"/>
      <c r="C35" s="25"/>
      <c r="D35" s="84" t="s">
        <v>70</v>
      </c>
      <c r="E35" s="26"/>
      <c r="F35" s="84" t="s">
        <v>127</v>
      </c>
      <c r="G35" s="26"/>
      <c r="H35" s="84" t="s">
        <v>96</v>
      </c>
      <c r="I35" s="26"/>
      <c r="J35" s="229" t="s">
        <v>91</v>
      </c>
      <c r="K35" s="229"/>
      <c r="L35" s="168" t="s">
        <v>234</v>
      </c>
      <c r="M35" s="146"/>
      <c r="N35" s="106" t="s">
        <v>194</v>
      </c>
      <c r="O35" s="137"/>
      <c r="P35" s="30"/>
      <c r="Q35" s="30"/>
      <c r="R35" s="17"/>
      <c r="S35" s="39"/>
      <c r="T35" s="40"/>
      <c r="U35" s="29"/>
      <c r="V35" s="40"/>
      <c r="W35" s="40"/>
      <c r="X35" s="40"/>
      <c r="Y35" s="40"/>
      <c r="Z35" s="40"/>
    </row>
    <row r="36" spans="1:26" s="22" customFormat="1" ht="14.4" x14ac:dyDescent="0.3">
      <c r="A36" s="23"/>
      <c r="B36" s="24"/>
      <c r="C36" s="24" t="s">
        <v>8</v>
      </c>
      <c r="D36" s="83"/>
      <c r="E36" s="126"/>
      <c r="F36" s="76"/>
      <c r="G36" s="126"/>
      <c r="H36" s="77"/>
      <c r="I36" s="24"/>
      <c r="J36" s="97" t="s">
        <v>92</v>
      </c>
      <c r="K36" s="96"/>
      <c r="L36" s="171" t="str">
        <f>IF(ISBLANK(F36),"",IF(F36="Tier A, B, C (1-5)",'Addendum 1'!$D$50,IF(F36="Tier D, E (6-7)",'Addendum 1'!$G$50))*H36)</f>
        <v/>
      </c>
      <c r="M36" s="96"/>
      <c r="N36" s="140"/>
      <c r="O36" s="69"/>
      <c r="P36" s="20"/>
      <c r="R36" s="17"/>
      <c r="S36" s="17"/>
      <c r="T36" s="31"/>
      <c r="U36" s="29"/>
      <c r="V36" s="31"/>
      <c r="W36" s="31"/>
      <c r="X36" s="31"/>
      <c r="Y36" s="31"/>
      <c r="Z36" s="31"/>
    </row>
    <row r="37" spans="1:26" s="22" customFormat="1" ht="15" customHeight="1" x14ac:dyDescent="0.3">
      <c r="A37" s="23"/>
      <c r="B37" s="24"/>
      <c r="C37" s="24" t="s">
        <v>8</v>
      </c>
      <c r="D37" s="83"/>
      <c r="E37" s="126"/>
      <c r="F37" s="76"/>
      <c r="G37" s="126"/>
      <c r="H37" s="77"/>
      <c r="I37" s="24"/>
      <c r="J37" s="96" t="s">
        <v>92</v>
      </c>
      <c r="K37" s="96"/>
      <c r="L37" s="171" t="str">
        <f>IF(ISBLANK(F37),"",IF(F37="Tier A, B, C (1-5)",'Addendum 1'!$D$50,IF(F37="Tier D, E (6-7)",'Addendum 1'!$G$50))*H37)</f>
        <v/>
      </c>
      <c r="M37" s="96"/>
      <c r="N37" s="140"/>
      <c r="O37" s="69"/>
      <c r="P37" s="20"/>
      <c r="R37" s="17"/>
      <c r="S37" s="17"/>
      <c r="T37" s="31"/>
      <c r="U37" s="29"/>
      <c r="V37" s="31"/>
      <c r="W37" s="31"/>
      <c r="X37" s="31"/>
      <c r="Y37" s="31"/>
      <c r="Z37" s="31"/>
    </row>
    <row r="38" spans="1:26" s="22" customFormat="1" ht="15" customHeight="1" x14ac:dyDescent="0.3">
      <c r="A38" s="23"/>
      <c r="B38" s="24"/>
      <c r="C38" s="24" t="s">
        <v>107</v>
      </c>
      <c r="D38" s="83"/>
      <c r="E38" s="130"/>
      <c r="F38" s="76"/>
      <c r="G38" s="130"/>
      <c r="H38" s="76"/>
      <c r="I38" s="25"/>
      <c r="J38" s="26" t="s">
        <v>93</v>
      </c>
      <c r="K38" s="26"/>
      <c r="L38" s="169" t="str">
        <f>IF(F38="Tier A (1:10)",H38*'Addendum 1'!D$22,IF(F38="Tier B (1:8)",H38*'Addendum 1'!E$22,IF(F38="Tier C (1:5)",H38*'Addendum 1'!F$22,IF(F38="Tier D (1:3)",H38*'Addendum 1'!G$22,IF(F38="Tier E (1:1)",H38*'Addendum 1'!H$22,"")))))</f>
        <v/>
      </c>
      <c r="M38" s="26"/>
      <c r="N38" s="140"/>
      <c r="O38" s="79"/>
      <c r="Q38" s="20"/>
      <c r="R38" s="17"/>
      <c r="S38" s="17"/>
      <c r="T38" s="31"/>
      <c r="U38" s="29"/>
      <c r="V38" s="31"/>
      <c r="W38" s="31"/>
      <c r="X38" s="31"/>
      <c r="Y38" s="31"/>
      <c r="Z38" s="31"/>
    </row>
    <row r="39" spans="1:26" s="22" customFormat="1" ht="15" customHeight="1" x14ac:dyDescent="0.3">
      <c r="A39" s="23"/>
      <c r="B39" s="24"/>
      <c r="C39" s="24" t="s">
        <v>2</v>
      </c>
      <c r="D39" s="83"/>
      <c r="E39" s="130"/>
      <c r="F39" s="76"/>
      <c r="G39" s="130"/>
      <c r="H39" s="76"/>
      <c r="I39" s="25"/>
      <c r="J39" s="26" t="s">
        <v>93</v>
      </c>
      <c r="K39" s="26"/>
      <c r="L39" s="169" t="str">
        <f>IF(F39="Tier A (1:10)",H39*'Addendum 1'!D$22,IF(F39="Tier B (1:8)",H39*'Addendum 1'!E$22,IF(F39="Tier C (1:5)",H39*'Addendum 1'!F$22,IF(F39="Tier D (1:3)",H39*'Addendum 1'!G$22,IF(F39="Tier E (1:1)",H39*'Addendum 1'!H$22,"")))))</f>
        <v/>
      </c>
      <c r="M39" s="26"/>
      <c r="N39" s="140"/>
      <c r="O39" s="79"/>
      <c r="Q39" s="20"/>
      <c r="R39" s="17"/>
      <c r="S39" s="17"/>
      <c r="T39" s="31"/>
      <c r="U39" s="29"/>
      <c r="V39" s="31"/>
      <c r="W39" s="31"/>
      <c r="X39" s="31"/>
      <c r="Y39" s="31"/>
      <c r="Z39" s="31"/>
    </row>
    <row r="40" spans="1:26" s="22" customFormat="1" ht="15" customHeight="1" x14ac:dyDescent="0.3">
      <c r="A40" s="23"/>
      <c r="B40" s="24"/>
      <c r="C40" s="24" t="s">
        <v>3</v>
      </c>
      <c r="D40" s="83"/>
      <c r="E40" s="130"/>
      <c r="F40" s="76"/>
      <c r="G40" s="130"/>
      <c r="H40" s="76"/>
      <c r="I40" s="25"/>
      <c r="J40" s="26" t="s">
        <v>93</v>
      </c>
      <c r="K40" s="26"/>
      <c r="L40" s="169" t="str">
        <f>IF(F40="Tier A (1:5 U5 U1)",H40*'Addendum 1'!D$27,IF(F40="Tier B (1:5 U6 U1)",H40*'Addendum 1'!E$27,IF(F40="Tier C (1:2 U7 U1)",H40*'Addendum 1'!F$27,IF(F40="Tier D (1:1 UA U1)",H40*'Addendum 1'!G$27,IF(F40="Tier E (1:1 TG U1)",H40*'Addendum 1'!H$27,"")))))</f>
        <v/>
      </c>
      <c r="M40" s="26"/>
      <c r="N40" s="140"/>
      <c r="O40" s="79"/>
      <c r="Q40" s="20"/>
      <c r="R40" s="17"/>
      <c r="S40" s="17"/>
      <c r="T40" s="31"/>
      <c r="U40" s="29"/>
      <c r="V40" s="31"/>
      <c r="W40" s="31"/>
      <c r="X40" s="31"/>
      <c r="Y40" s="31"/>
      <c r="Z40" s="31"/>
    </row>
    <row r="41" spans="1:26" s="22" customFormat="1" ht="15" customHeight="1" x14ac:dyDescent="0.3">
      <c r="A41" s="23"/>
      <c r="B41" s="24"/>
      <c r="C41" s="24" t="s">
        <v>3</v>
      </c>
      <c r="D41" s="83"/>
      <c r="E41" s="130"/>
      <c r="F41" s="76"/>
      <c r="G41" s="130"/>
      <c r="H41" s="76"/>
      <c r="I41" s="25"/>
      <c r="J41" s="26" t="s">
        <v>93</v>
      </c>
      <c r="K41" s="26"/>
      <c r="L41" s="169" t="str">
        <f>IF(F41="Tier A (1:5 U5 U1)",H41*'Addendum 1'!D$27,IF(F41="Tier B (1:5 U6 U1)",H41*'Addendum 1'!E$27,IF(F41="Tier C (1:2 U7 U1)",H41*'Addendum 1'!F$27,IF(F41="Tier D (1:1 UA U1)",H41*'Addendum 1'!G$27,IF(F41="Tier E (1:1 TG U1)",H41*'Addendum 1'!H$27,"")))))</f>
        <v/>
      </c>
      <c r="M41" s="26"/>
      <c r="N41" s="140"/>
      <c r="O41" s="79"/>
      <c r="Q41" s="20"/>
      <c r="R41" s="17"/>
      <c r="S41" s="17"/>
      <c r="T41" s="31"/>
      <c r="U41" s="29"/>
      <c r="V41" s="31"/>
      <c r="W41" s="31"/>
      <c r="X41" s="31"/>
      <c r="Y41" s="31"/>
      <c r="Z41" s="31"/>
    </row>
    <row r="42" spans="1:26" s="22" customFormat="1" ht="15" customHeight="1" x14ac:dyDescent="0.3">
      <c r="A42" s="23"/>
      <c r="B42" s="24"/>
      <c r="C42" s="24" t="s">
        <v>108</v>
      </c>
      <c r="D42" s="83"/>
      <c r="E42" s="130"/>
      <c r="F42" s="76"/>
      <c r="G42" s="130"/>
      <c r="H42" s="76"/>
      <c r="I42" s="25"/>
      <c r="J42" s="26" t="s">
        <v>94</v>
      </c>
      <c r="K42" s="26"/>
      <c r="L42" s="169" t="str">
        <f>IF(F42="Tier A (1:10 U5)",H42*'Addendum 1'!D32,IF(F42="Tier B (1:8 U6)",H42*'Addendum 1'!E32,IF(F42="Tier C (1:5 U7)",H42*'Addendum 1'!F32,IF(F42="Tier D (1:2 UA)",H42*'Addendum 1'!G32,IF(F42="Tier E (1:1 TG)",H42*'Addendum 1'!H32,"")))))</f>
        <v/>
      </c>
      <c r="M42" s="26"/>
      <c r="N42" s="140"/>
      <c r="O42" s="79"/>
      <c r="Q42" s="20"/>
      <c r="R42" s="17"/>
      <c r="S42" s="17"/>
      <c r="T42" s="31"/>
      <c r="U42" s="29"/>
      <c r="V42" s="31"/>
      <c r="W42" s="31"/>
      <c r="X42" s="31"/>
      <c r="Y42" s="31"/>
      <c r="Z42" s="31"/>
    </row>
    <row r="43" spans="1:26" s="22" customFormat="1" ht="15" customHeight="1" x14ac:dyDescent="0.3">
      <c r="A43" s="23"/>
      <c r="B43" s="24"/>
      <c r="C43" s="24" t="s">
        <v>132</v>
      </c>
      <c r="D43" s="83"/>
      <c r="E43" s="130"/>
      <c r="F43" s="76"/>
      <c r="G43" s="130"/>
      <c r="H43" s="76"/>
      <c r="I43" s="25"/>
      <c r="J43" s="26" t="s">
        <v>93</v>
      </c>
      <c r="K43" s="26"/>
      <c r="L43" s="169" t="str">
        <f>IF(F43="1:1",H43*'Addendum 1'!I$23,"")</f>
        <v/>
      </c>
      <c r="M43" s="26"/>
      <c r="N43" s="140"/>
      <c r="O43" s="79"/>
      <c r="Q43" s="20"/>
      <c r="R43" s="17"/>
      <c r="S43" s="17"/>
      <c r="T43" s="31"/>
      <c r="U43" s="29"/>
      <c r="V43" s="31"/>
      <c r="W43" s="31"/>
      <c r="X43" s="31"/>
      <c r="Y43" s="31"/>
      <c r="Z43" s="31"/>
    </row>
    <row r="44" spans="1:26" s="22" customFormat="1" ht="15" customHeight="1" x14ac:dyDescent="0.3">
      <c r="A44" s="23"/>
      <c r="B44" s="24"/>
      <c r="C44" s="24" t="s">
        <v>132</v>
      </c>
      <c r="D44" s="83"/>
      <c r="E44" s="130"/>
      <c r="F44" s="76"/>
      <c r="G44" s="130"/>
      <c r="H44" s="76"/>
      <c r="I44" s="25"/>
      <c r="J44" s="26" t="s">
        <v>93</v>
      </c>
      <c r="K44" s="26"/>
      <c r="L44" s="169" t="str">
        <f>IF(F44="1:1",H44*'Addendum 1'!I$23,"")</f>
        <v/>
      </c>
      <c r="M44" s="26"/>
      <c r="N44" s="140"/>
      <c r="O44" s="79"/>
      <c r="Q44" s="20"/>
      <c r="R44" s="17"/>
      <c r="S44" s="17"/>
      <c r="T44" s="31"/>
      <c r="U44" s="29"/>
      <c r="V44" s="31"/>
      <c r="W44" s="31"/>
      <c r="X44" s="31"/>
      <c r="Y44" s="31"/>
      <c r="Z44" s="31"/>
    </row>
    <row r="45" spans="1:26" s="22" customFormat="1" ht="15" customHeight="1" x14ac:dyDescent="0.3">
      <c r="A45" s="23"/>
      <c r="B45" s="24"/>
      <c r="C45" s="24" t="s">
        <v>109</v>
      </c>
      <c r="D45" s="83"/>
      <c r="E45" s="130"/>
      <c r="F45" s="78"/>
      <c r="G45" s="130"/>
      <c r="H45" s="76"/>
      <c r="I45" s="25"/>
      <c r="J45" s="26" t="s">
        <v>95</v>
      </c>
      <c r="K45" s="26"/>
      <c r="L45" s="169" t="str">
        <f>IF(F45="1:6 US",H45*'Addendum 1'!D41,IF(F45="1:5 UR",H45*'Addendum 1'!E41,IF(F45="1:4 UQ",H45*'Addendum 1'!F41,IF(F45="1:3 UP",H45*'Addendum 1'!G41,IF(F45="1:2 UN",H45*'Addendum 1'!H41,IF(F45="1:1",H45*'Addendum 1'!I41,""))))))</f>
        <v/>
      </c>
      <c r="M45" s="26"/>
      <c r="N45" s="140"/>
      <c r="O45" s="79"/>
      <c r="P45" s="20"/>
      <c r="Q45" s="20"/>
      <c r="R45" s="17"/>
      <c r="S45" s="17"/>
      <c r="T45" s="31"/>
      <c r="U45" s="29"/>
      <c r="V45" s="31"/>
      <c r="W45" s="31"/>
      <c r="X45" s="31"/>
      <c r="Y45" s="31"/>
      <c r="Z45" s="31"/>
    </row>
    <row r="46" spans="1:26" s="22" customFormat="1" ht="15" customHeight="1" x14ac:dyDescent="0.3">
      <c r="A46" s="23"/>
      <c r="B46" s="24"/>
      <c r="C46" s="24" t="s">
        <v>109</v>
      </c>
      <c r="D46" s="83"/>
      <c r="E46" s="130"/>
      <c r="F46" s="78"/>
      <c r="G46" s="130"/>
      <c r="H46" s="76"/>
      <c r="I46" s="25"/>
      <c r="J46" s="26" t="s">
        <v>95</v>
      </c>
      <c r="K46" s="26"/>
      <c r="L46" s="169" t="str">
        <f>IF(F46="1:6 US",H46*'Addendum 1'!D41,IF(F46="1:5 UR",H46*'Addendum 1'!E41,IF(F46="1:4 UQ",H46*'Addendum 1'!F41,IF(F46="1:3 UP",H46*'Addendum 1'!G41,IF(F46="1:2 UN",H46*'Addendum 1'!H41,IF(F46="1:1",H46*'Addendum 1'!I41,""))))))</f>
        <v/>
      </c>
      <c r="M46" s="26"/>
      <c r="N46" s="140"/>
      <c r="O46" s="79"/>
      <c r="P46" s="20"/>
      <c r="Q46" s="20"/>
      <c r="R46" s="17"/>
      <c r="S46" s="17"/>
      <c r="T46" s="31"/>
      <c r="U46" s="29"/>
      <c r="V46" s="31"/>
      <c r="W46" s="31"/>
      <c r="X46" s="31"/>
      <c r="Y46" s="31"/>
      <c r="Z46" s="31"/>
    </row>
    <row r="47" spans="1:26" s="22" customFormat="1" ht="15" customHeight="1" x14ac:dyDescent="0.25">
      <c r="A47" s="23"/>
      <c r="B47" s="24"/>
      <c r="C47" s="24" t="s">
        <v>239</v>
      </c>
      <c r="D47" s="83"/>
      <c r="E47" s="130"/>
      <c r="F47" s="78"/>
      <c r="G47" s="130"/>
      <c r="H47" s="76"/>
      <c r="I47" s="25"/>
      <c r="J47" s="26" t="s">
        <v>93</v>
      </c>
      <c r="K47" s="26"/>
      <c r="L47" s="169" t="str">
        <f>IF(F47="1:6 US",H47*'Addendum 1'!D42,IF(F47="1:5 UR",H47*'Addendum 1'!E42,IF(F47="1:4 UQ",H47*'Addendum 1'!F42,IF(F47="1:3 UP",H47*'Addendum 1'!G42,IF(F47="1:2 UN",H47*'Addendum 1'!H42,IF(F47="1:1",H47*'Addendum 1'!I42,""))))))</f>
        <v/>
      </c>
      <c r="M47" s="26"/>
      <c r="N47" s="140"/>
      <c r="O47" s="79"/>
      <c r="P47" s="20"/>
      <c r="Q47" s="20"/>
      <c r="R47" s="17"/>
      <c r="S47" s="17"/>
      <c r="T47" s="31"/>
      <c r="U47" s="31"/>
      <c r="V47" s="31"/>
      <c r="W47" s="31"/>
      <c r="X47" s="31"/>
      <c r="Y47" s="31"/>
      <c r="Z47" s="31"/>
    </row>
    <row r="48" spans="1:26" s="22" customFormat="1" ht="15" customHeight="1" x14ac:dyDescent="0.25">
      <c r="A48" s="23"/>
      <c r="B48" s="24"/>
      <c r="C48" s="24" t="s">
        <v>239</v>
      </c>
      <c r="D48" s="83"/>
      <c r="E48" s="130"/>
      <c r="F48" s="78"/>
      <c r="G48" s="130"/>
      <c r="H48" s="76"/>
      <c r="I48" s="25"/>
      <c r="J48" s="26" t="s">
        <v>93</v>
      </c>
      <c r="K48" s="26"/>
      <c r="L48" s="169" t="str">
        <f>IF(F48="1:6 US",H48*'Addendum 1'!D42,IF(F48="1:5 UR",H48*'Addendum 1'!E42,IF(F48="1:4 UQ",H48*'Addendum 1'!F42,IF(F48="1:3 UP",H48*'Addendum 1'!G42,IF(F48="1:2 UN",H48*'Addendum 1'!H42,IF(F48="1:1",H48*'Addendum 1'!I42,""))))))</f>
        <v/>
      </c>
      <c r="M48" s="26"/>
      <c r="N48" s="140"/>
      <c r="O48" s="79"/>
      <c r="P48" s="20"/>
      <c r="Q48" s="20"/>
      <c r="R48" s="17"/>
      <c r="S48" s="17"/>
      <c r="T48" s="31"/>
      <c r="U48" s="31"/>
      <c r="V48" s="31"/>
      <c r="W48" s="31"/>
      <c r="X48" s="31"/>
      <c r="Y48" s="31"/>
      <c r="Z48" s="31"/>
    </row>
    <row r="49" spans="1:26" s="22" customFormat="1" ht="15" customHeight="1" x14ac:dyDescent="0.25">
      <c r="A49" s="23"/>
      <c r="B49" s="24"/>
      <c r="C49" s="24" t="s">
        <v>7</v>
      </c>
      <c r="D49" s="83"/>
      <c r="E49" s="130"/>
      <c r="F49" s="78"/>
      <c r="G49" s="130"/>
      <c r="H49" s="76"/>
      <c r="I49" s="25"/>
      <c r="J49" s="26" t="s">
        <v>95</v>
      </c>
      <c r="K49" s="26"/>
      <c r="L49" s="172" t="str">
        <f>IF(F49="1:6 US",H49*'Addendum 1'!D43,IF(F49="1:5 UR",H49*'Addendum 1'!E43,IF(F49="1:4 UQ",H49*'Addendum 1'!F43,IF(F49="1:3 UP",H49*'Addendum 1'!G43,IF(F49="1:2 UN",H49*'Addendum 1'!H43,IF(F49="1:1",H49*'Addendum 1'!I43,""))))))</f>
        <v/>
      </c>
      <c r="M49" s="26"/>
      <c r="N49" s="140"/>
      <c r="O49" s="79"/>
      <c r="P49" s="20"/>
      <c r="Q49" s="20"/>
      <c r="R49" s="17"/>
      <c r="S49" s="17"/>
      <c r="T49" s="42"/>
      <c r="U49" s="42"/>
      <c r="V49" s="42"/>
      <c r="W49" s="42"/>
      <c r="X49" s="42"/>
      <c r="Y49" s="31"/>
      <c r="Z49" s="31"/>
    </row>
    <row r="50" spans="1:26" s="22" customFormat="1" ht="15" customHeight="1" x14ac:dyDescent="0.25">
      <c r="A50" s="23"/>
      <c r="B50" s="24"/>
      <c r="C50" s="24" t="s">
        <v>172</v>
      </c>
      <c r="D50" s="83"/>
      <c r="E50" s="130"/>
      <c r="F50" s="78"/>
      <c r="G50" s="130"/>
      <c r="H50" s="76"/>
      <c r="I50" s="25"/>
      <c r="J50" s="26" t="s">
        <v>111</v>
      </c>
      <c r="K50" s="26"/>
      <c r="L50" s="173" t="str">
        <f>IF(F50="Tier A (U5)",H50*'Addendum 1'!D46,IF(F50="Tier B (U6)",H50*'Addendum 1'!E46,IF(F50="Tier C (U7)",H50*'Addendum 1'!F46,IF(F50="Tier D (UA)",H50*'Addendum 1'!G46,IF(F50="Tier E (TG)",H50*'Addendum 1'!H46,IF(F45="1:1",H45*'Addendum 1'!I48,""))))))</f>
        <v/>
      </c>
      <c r="M50" s="26"/>
      <c r="N50" s="140"/>
      <c r="O50" s="79"/>
      <c r="P50" s="20"/>
      <c r="Q50" s="20"/>
      <c r="R50" s="17"/>
      <c r="S50" s="17"/>
      <c r="T50" s="42"/>
      <c r="U50" s="42"/>
      <c r="V50" s="42"/>
      <c r="W50" s="42"/>
      <c r="X50" s="42"/>
      <c r="Y50" s="31"/>
      <c r="Z50" s="31"/>
    </row>
    <row r="51" spans="1:26" s="22" customFormat="1" ht="15" customHeight="1" x14ac:dyDescent="0.25">
      <c r="A51" s="23"/>
      <c r="B51" s="24"/>
      <c r="C51" s="24" t="s">
        <v>238</v>
      </c>
      <c r="D51" s="83"/>
      <c r="E51" s="50"/>
      <c r="F51" s="78"/>
      <c r="G51" s="50"/>
      <c r="H51" s="76"/>
      <c r="I51" s="50"/>
      <c r="J51" s="26" t="s">
        <v>228</v>
      </c>
      <c r="K51" s="192"/>
      <c r="L51" s="193"/>
      <c r="M51" s="26"/>
      <c r="N51" s="140"/>
      <c r="O51" s="79"/>
      <c r="P51" s="20"/>
      <c r="Q51" s="20"/>
      <c r="R51" s="17"/>
      <c r="S51" s="17"/>
      <c r="T51" s="42"/>
      <c r="U51" s="42"/>
      <c r="V51" s="42"/>
      <c r="W51" s="42"/>
      <c r="X51" s="42"/>
      <c r="Y51" s="31"/>
      <c r="Z51" s="31"/>
    </row>
    <row r="52" spans="1:26" ht="12.75" customHeight="1" thickBot="1" x14ac:dyDescent="0.3">
      <c r="A52" s="46"/>
      <c r="B52" s="47"/>
      <c r="C52" s="48"/>
      <c r="D52" s="48"/>
      <c r="E52" s="48"/>
      <c r="F52" s="49"/>
      <c r="G52" s="48"/>
      <c r="H52" s="49"/>
      <c r="I52" s="48"/>
      <c r="J52" s="49"/>
      <c r="K52" s="49"/>
      <c r="L52" s="49"/>
      <c r="M52" s="49"/>
      <c r="N52" s="49"/>
      <c r="O52" s="82"/>
    </row>
    <row r="53" spans="1:26" ht="10.5" customHeight="1" x14ac:dyDescent="0.25">
      <c r="E53" s="18"/>
      <c r="G53" s="19"/>
      <c r="H53" s="16"/>
      <c r="J53" s="16"/>
      <c r="K53" s="16"/>
      <c r="L53" s="16"/>
      <c r="M53" s="16"/>
      <c r="N53" s="16"/>
      <c r="P53" s="17"/>
      <c r="Q53" s="12"/>
      <c r="R53" s="12"/>
      <c r="S53" s="12"/>
    </row>
    <row r="54" spans="1:26" ht="22.5" customHeight="1" x14ac:dyDescent="0.25">
      <c r="C54" s="221"/>
      <c r="D54" s="221"/>
      <c r="E54" s="221"/>
      <c r="F54" s="221"/>
      <c r="G54" s="19"/>
      <c r="H54" s="152"/>
      <c r="J54" s="60" t="s">
        <v>200</v>
      </c>
      <c r="K54" s="225">
        <f>SUM(L36:L51) + SUM(L20:L28) +  SUM(L12:L13)</f>
        <v>0</v>
      </c>
      <c r="L54" s="226"/>
      <c r="M54" s="230">
        <f>SUM(N21:N28) + SUM(N36:N51)</f>
        <v>0</v>
      </c>
      <c r="N54" s="230"/>
      <c r="P54" s="17"/>
      <c r="Q54" s="12"/>
      <c r="R54" s="12"/>
      <c r="S54" s="12"/>
    </row>
    <row r="55" spans="1:26" ht="21" customHeight="1" x14ac:dyDescent="0.25">
      <c r="C55" s="219"/>
      <c r="D55" s="219"/>
      <c r="E55" s="18"/>
      <c r="F55" s="219"/>
      <c r="G55" s="219"/>
      <c r="H55" s="219"/>
      <c r="J55" s="16"/>
      <c r="K55" s="16"/>
      <c r="L55" s="16"/>
      <c r="M55" s="16"/>
      <c r="N55" s="16"/>
      <c r="P55" s="17"/>
      <c r="Q55" s="12"/>
      <c r="R55" s="12"/>
      <c r="S55" s="12"/>
    </row>
    <row r="56" spans="1:26" x14ac:dyDescent="0.25">
      <c r="C56" s="70" t="s">
        <v>60</v>
      </c>
      <c r="E56" s="18"/>
      <c r="F56" s="71" t="s">
        <v>61</v>
      </c>
      <c r="G56" s="19"/>
      <c r="H56" s="16"/>
      <c r="J56" s="16"/>
      <c r="K56" s="16"/>
      <c r="L56" s="16"/>
      <c r="M56" s="16"/>
      <c r="N56" s="16"/>
      <c r="P56" s="17"/>
      <c r="Q56" s="12"/>
      <c r="R56" s="12"/>
      <c r="S56" s="12"/>
    </row>
    <row r="57" spans="1:26" ht="21" customHeight="1" x14ac:dyDescent="0.25">
      <c r="C57" s="219"/>
      <c r="D57" s="219"/>
      <c r="E57" s="18"/>
      <c r="F57" s="219"/>
      <c r="G57" s="219"/>
      <c r="H57" s="219"/>
      <c r="J57" s="16"/>
      <c r="K57" s="16"/>
      <c r="L57" s="16"/>
      <c r="M57" s="16"/>
      <c r="N57" s="16"/>
      <c r="P57" s="17"/>
      <c r="Q57" s="12"/>
      <c r="R57" s="12"/>
      <c r="S57" s="12"/>
    </row>
    <row r="58" spans="1:26" x14ac:dyDescent="0.25">
      <c r="C58" s="70" t="s">
        <v>68</v>
      </c>
      <c r="E58" s="18"/>
      <c r="F58" s="71" t="s">
        <v>61</v>
      </c>
      <c r="G58" s="19"/>
      <c r="H58" s="16"/>
      <c r="J58" s="16"/>
      <c r="K58" s="16"/>
      <c r="L58" s="16"/>
      <c r="M58" s="16"/>
      <c r="N58" s="16"/>
      <c r="P58" s="17"/>
      <c r="Q58" s="12"/>
      <c r="R58" s="12"/>
      <c r="S58" s="12"/>
    </row>
    <row r="59" spans="1:26" ht="21" customHeight="1" x14ac:dyDescent="0.25">
      <c r="C59" s="219"/>
      <c r="D59" s="219"/>
      <c r="E59" s="18"/>
      <c r="F59" s="219"/>
      <c r="G59" s="219"/>
      <c r="H59" s="219"/>
      <c r="J59" s="16"/>
      <c r="K59" s="16"/>
      <c r="L59" s="16"/>
      <c r="M59" s="16"/>
      <c r="N59" s="16"/>
      <c r="P59" s="17"/>
      <c r="Q59" s="12"/>
      <c r="R59" s="12"/>
      <c r="S59" s="12"/>
    </row>
    <row r="60" spans="1:26" x14ac:dyDescent="0.25">
      <c r="C60" s="70" t="s">
        <v>69</v>
      </c>
      <c r="E60" s="18"/>
      <c r="F60" s="71" t="s">
        <v>61</v>
      </c>
      <c r="G60" s="19"/>
      <c r="H60" s="16"/>
      <c r="J60" s="16"/>
      <c r="K60" s="16"/>
      <c r="L60" s="16"/>
      <c r="M60" s="16"/>
      <c r="N60" s="16"/>
      <c r="P60" s="17"/>
      <c r="Q60" s="12"/>
      <c r="R60" s="12"/>
      <c r="S60" s="12"/>
    </row>
    <row r="61" spans="1:26" x14ac:dyDescent="0.25">
      <c r="C61" s="70"/>
      <c r="E61" s="18"/>
      <c r="F61" s="71"/>
      <c r="G61" s="19"/>
      <c r="H61" s="16"/>
      <c r="J61" s="16"/>
      <c r="K61" s="16"/>
      <c r="L61" s="16"/>
      <c r="M61" s="16"/>
      <c r="N61" s="16"/>
      <c r="P61" s="17"/>
      <c r="Q61" s="12"/>
      <c r="R61" s="12"/>
      <c r="S61" s="12"/>
    </row>
    <row r="62" spans="1:26" x14ac:dyDescent="0.25">
      <c r="C62" s="219"/>
      <c r="D62" s="219"/>
      <c r="E62" s="18"/>
      <c r="F62" s="219"/>
      <c r="G62" s="219"/>
      <c r="H62" s="219"/>
      <c r="J62" s="16"/>
      <c r="K62" s="16"/>
      <c r="L62" s="16"/>
      <c r="M62" s="16"/>
      <c r="N62" s="16"/>
      <c r="P62" s="17"/>
      <c r="Q62" s="12"/>
      <c r="R62" s="12"/>
      <c r="S62" s="12"/>
    </row>
    <row r="63" spans="1:26" ht="12" customHeight="1" x14ac:dyDescent="0.25">
      <c r="C63" s="70" t="s">
        <v>116</v>
      </c>
      <c r="E63" s="18"/>
      <c r="F63" s="71" t="s">
        <v>61</v>
      </c>
      <c r="G63" s="19"/>
      <c r="H63" s="16"/>
      <c r="K63" s="16"/>
      <c r="L63" s="16"/>
      <c r="M63" s="16"/>
      <c r="N63" s="16"/>
    </row>
    <row r="64" spans="1:26" hidden="1" x14ac:dyDescent="0.25">
      <c r="C64" s="70"/>
      <c r="E64" s="18"/>
      <c r="F64" s="71"/>
      <c r="G64" s="19"/>
      <c r="H64" s="16"/>
      <c r="K64" s="16"/>
      <c r="L64" s="16"/>
      <c r="M64" s="16"/>
      <c r="N64" s="16"/>
    </row>
    <row r="65" spans="1:26" hidden="1" x14ac:dyDescent="0.25">
      <c r="C65" s="70"/>
      <c r="E65" s="18"/>
      <c r="F65" s="71"/>
      <c r="G65" s="19"/>
      <c r="H65" s="16"/>
    </row>
    <row r="66" spans="1:26" hidden="1" x14ac:dyDescent="0.25">
      <c r="F66" s="52" t="s">
        <v>122</v>
      </c>
      <c r="J66" s="52"/>
      <c r="K66" s="52"/>
      <c r="L66" s="52"/>
      <c r="M66" s="52"/>
      <c r="N66" s="52"/>
    </row>
    <row r="67" spans="1:26" s="16" customFormat="1" hidden="1" x14ac:dyDescent="0.25">
      <c r="A67" s="12"/>
      <c r="B67" s="12"/>
      <c r="F67" s="52" t="s">
        <v>123</v>
      </c>
      <c r="J67" s="52"/>
      <c r="K67" s="52"/>
      <c r="L67" s="52"/>
      <c r="M67" s="52"/>
      <c r="N67" s="52"/>
      <c r="R67" s="17"/>
      <c r="S67" s="17"/>
      <c r="T67" s="12"/>
      <c r="U67" s="12"/>
      <c r="V67" s="12"/>
      <c r="W67" s="12"/>
      <c r="X67" s="12"/>
      <c r="Y67" s="12"/>
      <c r="Z67" s="12"/>
    </row>
    <row r="68" spans="1:26" s="16" customFormat="1" hidden="1" x14ac:dyDescent="0.25">
      <c r="A68" s="12"/>
      <c r="B68" s="12"/>
      <c r="F68" s="52" t="s">
        <v>124</v>
      </c>
      <c r="J68" s="52"/>
      <c r="K68" s="52"/>
      <c r="L68" s="52"/>
      <c r="M68" s="52"/>
      <c r="N68" s="52"/>
      <c r="R68" s="17"/>
      <c r="S68" s="17"/>
      <c r="T68" s="12"/>
      <c r="U68" s="12"/>
      <c r="V68" s="12"/>
      <c r="W68" s="12"/>
      <c r="X68" s="12"/>
      <c r="Y68" s="12"/>
      <c r="Z68" s="12"/>
    </row>
    <row r="69" spans="1:26" s="16" customFormat="1" hidden="1" x14ac:dyDescent="0.25">
      <c r="A69" s="12"/>
      <c r="B69" s="12"/>
      <c r="F69" s="52" t="s">
        <v>125</v>
      </c>
      <c r="J69" s="52"/>
      <c r="K69" s="52"/>
      <c r="L69" s="52"/>
      <c r="M69" s="52"/>
      <c r="N69" s="52"/>
      <c r="R69" s="17"/>
      <c r="S69" s="17"/>
      <c r="T69" s="12"/>
      <c r="U69" s="12"/>
      <c r="V69" s="12"/>
      <c r="W69" s="12"/>
      <c r="X69" s="12"/>
      <c r="Y69" s="12"/>
      <c r="Z69" s="12"/>
    </row>
    <row r="70" spans="1:26" s="16" customFormat="1" hidden="1" x14ac:dyDescent="0.25">
      <c r="A70" s="12"/>
      <c r="B70" s="12"/>
      <c r="F70" s="52" t="s">
        <v>126</v>
      </c>
      <c r="J70" s="52"/>
      <c r="K70" s="52"/>
      <c r="L70" s="52"/>
      <c r="M70" s="52"/>
      <c r="N70" s="52"/>
      <c r="R70" s="17"/>
      <c r="S70" s="17"/>
      <c r="T70" s="12"/>
      <c r="U70" s="12"/>
      <c r="V70" s="12"/>
      <c r="W70" s="12"/>
      <c r="X70" s="12"/>
      <c r="Y70" s="12"/>
      <c r="Z70" s="12"/>
    </row>
    <row r="71" spans="1:26" s="16" customFormat="1" hidden="1" x14ac:dyDescent="0.25">
      <c r="A71" s="12"/>
      <c r="B71" s="12"/>
      <c r="F71" s="52"/>
      <c r="J71" s="52"/>
      <c r="K71" s="52"/>
      <c r="L71" s="52"/>
      <c r="M71" s="52"/>
      <c r="N71" s="52"/>
      <c r="R71" s="17"/>
      <c r="S71" s="17"/>
      <c r="T71" s="12"/>
      <c r="U71" s="12"/>
      <c r="V71" s="12"/>
      <c r="W71" s="12"/>
      <c r="X71" s="12"/>
      <c r="Y71" s="12"/>
      <c r="Z71" s="12"/>
    </row>
    <row r="72" spans="1:26" s="16" customFormat="1" hidden="1" x14ac:dyDescent="0.25">
      <c r="A72" s="12"/>
      <c r="B72" s="12"/>
      <c r="F72" s="52" t="s">
        <v>21</v>
      </c>
      <c r="J72" s="52"/>
      <c r="K72" s="52"/>
      <c r="L72" s="52"/>
      <c r="M72" s="52"/>
      <c r="N72" s="52"/>
      <c r="R72" s="17"/>
      <c r="S72" s="17"/>
      <c r="T72" s="12"/>
      <c r="U72" s="12"/>
      <c r="V72" s="12"/>
      <c r="W72" s="12"/>
      <c r="X72" s="12"/>
      <c r="Y72" s="12"/>
      <c r="Z72" s="12"/>
    </row>
    <row r="73" spans="1:26" s="16" customFormat="1" hidden="1" x14ac:dyDescent="0.25">
      <c r="A73" s="12"/>
      <c r="B73" s="12"/>
      <c r="F73" s="52" t="s">
        <v>20</v>
      </c>
      <c r="J73" s="52"/>
      <c r="K73" s="52"/>
      <c r="L73" s="52"/>
      <c r="M73" s="52"/>
      <c r="N73" s="52"/>
      <c r="R73" s="17"/>
      <c r="S73" s="17"/>
      <c r="T73" s="12"/>
      <c r="U73" s="12"/>
      <c r="V73" s="12"/>
      <c r="W73" s="12"/>
      <c r="X73" s="12"/>
      <c r="Y73" s="12"/>
      <c r="Z73" s="12"/>
    </row>
    <row r="74" spans="1:26" s="16" customFormat="1" hidden="1" x14ac:dyDescent="0.25">
      <c r="A74" s="12"/>
      <c r="B74" s="12"/>
      <c r="F74" s="52"/>
      <c r="J74" s="52"/>
      <c r="K74" s="52"/>
      <c r="L74" s="52"/>
      <c r="M74" s="52"/>
      <c r="N74" s="52"/>
      <c r="R74" s="17"/>
      <c r="S74" s="17"/>
      <c r="T74" s="12"/>
      <c r="U74" s="12"/>
      <c r="V74" s="12"/>
      <c r="W74" s="12"/>
      <c r="X74" s="12"/>
      <c r="Y74" s="12"/>
      <c r="Z74" s="12"/>
    </row>
    <row r="75" spans="1:26" s="16" customFormat="1" hidden="1" x14ac:dyDescent="0.25">
      <c r="A75" s="12"/>
      <c r="B75" s="12"/>
      <c r="F75" s="52" t="s">
        <v>21</v>
      </c>
      <c r="J75" s="52"/>
      <c r="K75" s="52"/>
      <c r="L75" s="52"/>
      <c r="M75" s="52"/>
      <c r="N75" s="52"/>
      <c r="R75" s="17"/>
      <c r="S75" s="17"/>
      <c r="T75" s="12"/>
      <c r="U75" s="12"/>
      <c r="V75" s="12"/>
      <c r="W75" s="12"/>
      <c r="X75" s="12"/>
      <c r="Y75" s="12"/>
      <c r="Z75" s="12"/>
    </row>
    <row r="76" spans="1:26" s="16" customFormat="1" hidden="1" x14ac:dyDescent="0.25">
      <c r="A76" s="12"/>
      <c r="B76" s="12"/>
      <c r="F76" s="19"/>
      <c r="J76" s="19"/>
      <c r="K76" s="19"/>
      <c r="L76" s="19"/>
      <c r="M76" s="19"/>
      <c r="N76" s="19"/>
      <c r="R76" s="17"/>
      <c r="S76" s="17"/>
      <c r="T76" s="12"/>
      <c r="U76" s="12"/>
      <c r="V76" s="12"/>
      <c r="W76" s="12"/>
      <c r="X76" s="12"/>
      <c r="Y76" s="12"/>
      <c r="Z76" s="12"/>
    </row>
    <row r="77" spans="1:26" hidden="1" x14ac:dyDescent="0.25">
      <c r="F77" s="121" t="s">
        <v>209</v>
      </c>
      <c r="H77" s="24" t="s">
        <v>108</v>
      </c>
      <c r="J77" s="52"/>
      <c r="K77" s="52"/>
      <c r="L77" s="52"/>
      <c r="M77" s="52"/>
      <c r="N77" s="52"/>
    </row>
    <row r="78" spans="1:26" s="16" customFormat="1" hidden="1" x14ac:dyDescent="0.25">
      <c r="A78" s="12"/>
      <c r="B78" s="12"/>
      <c r="F78" s="121" t="s">
        <v>210</v>
      </c>
      <c r="H78" s="24" t="s">
        <v>108</v>
      </c>
      <c r="J78" s="52"/>
      <c r="K78" s="52"/>
      <c r="L78" s="52"/>
      <c r="M78" s="52"/>
      <c r="N78" s="52"/>
      <c r="R78" s="17"/>
      <c r="S78" s="17"/>
      <c r="T78" s="12"/>
      <c r="U78" s="12"/>
      <c r="V78" s="12"/>
      <c r="W78" s="12"/>
      <c r="X78" s="12"/>
      <c r="Y78" s="12"/>
      <c r="Z78" s="12"/>
    </row>
    <row r="79" spans="1:26" s="16" customFormat="1" hidden="1" x14ac:dyDescent="0.25">
      <c r="A79" s="12"/>
      <c r="B79" s="12"/>
      <c r="F79" s="121" t="s">
        <v>211</v>
      </c>
      <c r="H79" s="24" t="s">
        <v>108</v>
      </c>
      <c r="J79" s="52"/>
      <c r="K79" s="52"/>
      <c r="L79" s="52"/>
      <c r="M79" s="52"/>
      <c r="N79" s="52"/>
      <c r="R79" s="17"/>
      <c r="S79" s="17"/>
      <c r="T79" s="12"/>
      <c r="U79" s="12"/>
      <c r="V79" s="12"/>
      <c r="W79" s="12"/>
      <c r="X79" s="12"/>
      <c r="Y79" s="12"/>
      <c r="Z79" s="12"/>
    </row>
    <row r="80" spans="1:26" s="16" customFormat="1" hidden="1" x14ac:dyDescent="0.25">
      <c r="A80" s="12"/>
      <c r="B80" s="12"/>
      <c r="F80" s="121" t="s">
        <v>212</v>
      </c>
      <c r="H80" s="24" t="s">
        <v>108</v>
      </c>
      <c r="J80" s="52"/>
      <c r="K80" s="52"/>
      <c r="L80" s="52"/>
      <c r="M80" s="52"/>
      <c r="N80" s="52"/>
      <c r="R80" s="17"/>
      <c r="S80" s="17"/>
      <c r="T80" s="12"/>
      <c r="U80" s="12"/>
      <c r="V80" s="12"/>
      <c r="W80" s="12"/>
      <c r="X80" s="12"/>
      <c r="Y80" s="12"/>
      <c r="Z80" s="12"/>
    </row>
    <row r="81" spans="1:26" s="16" customFormat="1" hidden="1" x14ac:dyDescent="0.25">
      <c r="A81" s="12"/>
      <c r="B81" s="12"/>
      <c r="F81" s="121" t="s">
        <v>213</v>
      </c>
      <c r="H81" s="24" t="s">
        <v>108</v>
      </c>
      <c r="J81" s="52"/>
      <c r="K81" s="52"/>
      <c r="L81" s="52"/>
      <c r="M81" s="52"/>
      <c r="N81" s="52"/>
      <c r="R81" s="17"/>
      <c r="S81" s="17"/>
      <c r="T81" s="12"/>
      <c r="U81" s="12"/>
      <c r="V81" s="12"/>
      <c r="W81" s="12"/>
      <c r="X81" s="12"/>
      <c r="Y81" s="12"/>
      <c r="Z81" s="12"/>
    </row>
    <row r="82" spans="1:26" s="16" customFormat="1" hidden="1" x14ac:dyDescent="0.25">
      <c r="A82" s="12"/>
      <c r="B82" s="12"/>
      <c r="F82" s="52"/>
      <c r="J82" s="52"/>
      <c r="K82" s="52"/>
      <c r="L82" s="52"/>
      <c r="M82" s="52"/>
      <c r="N82" s="52"/>
      <c r="R82" s="17"/>
      <c r="S82" s="17"/>
      <c r="T82" s="12"/>
      <c r="U82" s="12"/>
      <c r="V82" s="12"/>
      <c r="W82" s="12"/>
      <c r="X82" s="12"/>
      <c r="Y82" s="12"/>
      <c r="Z82" s="12"/>
    </row>
    <row r="83" spans="1:26" s="16" customFormat="1" hidden="1" x14ac:dyDescent="0.25">
      <c r="A83" s="12"/>
      <c r="B83" s="12"/>
      <c r="F83" s="19"/>
      <c r="J83" s="19"/>
      <c r="K83" s="19"/>
      <c r="L83" s="19"/>
      <c r="M83" s="19"/>
      <c r="N83" s="19"/>
      <c r="R83" s="17"/>
      <c r="S83" s="17"/>
      <c r="T83" s="12"/>
      <c r="U83" s="12"/>
      <c r="V83" s="12"/>
      <c r="W83" s="12"/>
      <c r="X83" s="12"/>
      <c r="Y83" s="12"/>
      <c r="Z83" s="12"/>
    </row>
    <row r="84" spans="1:26" hidden="1" x14ac:dyDescent="0.25">
      <c r="F84" s="121" t="s">
        <v>138</v>
      </c>
      <c r="H84" s="24" t="s">
        <v>107</v>
      </c>
      <c r="J84" s="52"/>
      <c r="K84" s="52"/>
      <c r="L84" s="52"/>
      <c r="M84" s="52"/>
      <c r="N84" s="52"/>
    </row>
    <row r="85" spans="1:26" s="16" customFormat="1" hidden="1" x14ac:dyDescent="0.25">
      <c r="A85" s="12"/>
      <c r="B85" s="12"/>
      <c r="F85" s="121" t="s">
        <v>139</v>
      </c>
      <c r="H85" s="24" t="s">
        <v>107</v>
      </c>
      <c r="J85" s="52"/>
      <c r="K85" s="52"/>
      <c r="L85" s="52"/>
      <c r="M85" s="52"/>
      <c r="N85" s="52"/>
      <c r="R85" s="17"/>
      <c r="S85" s="17"/>
      <c r="T85" s="12"/>
      <c r="U85" s="12"/>
      <c r="V85" s="12"/>
      <c r="W85" s="12"/>
      <c r="X85" s="12"/>
      <c r="Y85" s="12"/>
      <c r="Z85" s="12"/>
    </row>
    <row r="86" spans="1:26" s="16" customFormat="1" hidden="1" x14ac:dyDescent="0.25">
      <c r="A86" s="12"/>
      <c r="B86" s="12"/>
      <c r="F86" s="121" t="s">
        <v>140</v>
      </c>
      <c r="H86" s="24" t="s">
        <v>107</v>
      </c>
      <c r="J86" s="52"/>
      <c r="K86" s="52"/>
      <c r="L86" s="52"/>
      <c r="M86" s="52"/>
      <c r="N86" s="52"/>
      <c r="R86" s="17"/>
      <c r="S86" s="17"/>
      <c r="T86" s="12"/>
      <c r="U86" s="12"/>
      <c r="V86" s="12"/>
      <c r="W86" s="12"/>
      <c r="X86" s="12"/>
      <c r="Y86" s="12"/>
      <c r="Z86" s="12"/>
    </row>
    <row r="87" spans="1:26" s="16" customFormat="1" hidden="1" x14ac:dyDescent="0.25">
      <c r="A87" s="12"/>
      <c r="B87" s="12"/>
      <c r="F87" s="121" t="s">
        <v>141</v>
      </c>
      <c r="H87" s="24" t="s">
        <v>107</v>
      </c>
      <c r="J87" s="52"/>
      <c r="K87" s="52"/>
      <c r="L87" s="52"/>
      <c r="M87" s="52"/>
      <c r="N87" s="52"/>
      <c r="R87" s="17"/>
      <c r="S87" s="17"/>
      <c r="T87" s="12"/>
      <c r="U87" s="12"/>
      <c r="V87" s="12"/>
      <c r="W87" s="12"/>
      <c r="X87" s="12"/>
      <c r="Y87" s="12"/>
      <c r="Z87" s="12"/>
    </row>
    <row r="88" spans="1:26" s="16" customFormat="1" hidden="1" x14ac:dyDescent="0.25">
      <c r="A88" s="12"/>
      <c r="B88" s="12"/>
      <c r="F88" s="121" t="s">
        <v>142</v>
      </c>
      <c r="H88" s="24" t="s">
        <v>107</v>
      </c>
      <c r="J88" s="52"/>
      <c r="K88" s="52"/>
      <c r="L88" s="52"/>
      <c r="M88" s="52"/>
      <c r="N88" s="52"/>
      <c r="R88" s="17"/>
      <c r="S88" s="17"/>
      <c r="T88" s="12"/>
      <c r="U88" s="12"/>
      <c r="V88" s="12"/>
      <c r="W88" s="12"/>
      <c r="X88" s="12"/>
      <c r="Y88" s="12"/>
      <c r="Z88" s="12"/>
    </row>
    <row r="89" spans="1:26" s="16" customFormat="1" hidden="1" x14ac:dyDescent="0.25">
      <c r="A89" s="12"/>
      <c r="B89" s="12"/>
      <c r="F89" s="86"/>
      <c r="J89" s="19"/>
      <c r="K89" s="19"/>
      <c r="L89" s="19"/>
      <c r="M89" s="19"/>
      <c r="N89" s="19"/>
      <c r="R89" s="17"/>
      <c r="S89" s="17"/>
      <c r="T89" s="12"/>
      <c r="U89" s="12"/>
      <c r="V89" s="12"/>
      <c r="W89" s="12"/>
      <c r="X89" s="12"/>
      <c r="Y89" s="12"/>
      <c r="Z89" s="12"/>
    </row>
    <row r="90" spans="1:26" s="16" customFormat="1" ht="14.4" hidden="1" x14ac:dyDescent="0.25">
      <c r="A90" s="12"/>
      <c r="B90" s="12"/>
      <c r="F90" s="121" t="s">
        <v>208</v>
      </c>
      <c r="H90" s="227" t="s">
        <v>233</v>
      </c>
      <c r="I90" s="228"/>
      <c r="J90" s="228"/>
      <c r="K90" s="228"/>
      <c r="L90" s="228"/>
      <c r="M90" s="19"/>
      <c r="N90" s="19"/>
      <c r="R90" s="17"/>
      <c r="S90" s="17"/>
      <c r="T90" s="12"/>
      <c r="U90" s="12"/>
      <c r="V90" s="12"/>
      <c r="W90" s="12"/>
      <c r="X90" s="12"/>
      <c r="Y90" s="12"/>
      <c r="Z90" s="12"/>
    </row>
    <row r="91" spans="1:26" s="16" customFormat="1" ht="14.4" hidden="1" x14ac:dyDescent="0.25">
      <c r="A91" s="12"/>
      <c r="B91" s="12"/>
      <c r="F91" s="121" t="s">
        <v>207</v>
      </c>
      <c r="H91" s="227" t="s">
        <v>233</v>
      </c>
      <c r="I91" s="228"/>
      <c r="J91" s="228"/>
      <c r="K91" s="228"/>
      <c r="L91" s="228"/>
      <c r="M91" s="19"/>
      <c r="N91" s="19"/>
      <c r="R91" s="17"/>
      <c r="S91" s="17"/>
      <c r="T91" s="12"/>
      <c r="U91" s="12"/>
      <c r="V91" s="12"/>
      <c r="W91" s="12"/>
      <c r="X91" s="12"/>
      <c r="Y91" s="12"/>
      <c r="Z91" s="12"/>
    </row>
    <row r="92" spans="1:26" s="16" customFormat="1" ht="14.4" hidden="1" x14ac:dyDescent="0.25">
      <c r="A92" s="12"/>
      <c r="B92" s="12"/>
      <c r="F92" s="121" t="s">
        <v>206</v>
      </c>
      <c r="H92" s="227" t="s">
        <v>233</v>
      </c>
      <c r="I92" s="228"/>
      <c r="J92" s="228"/>
      <c r="K92" s="228"/>
      <c r="L92" s="228"/>
      <c r="M92" s="19"/>
      <c r="N92" s="19"/>
      <c r="R92" s="17"/>
      <c r="S92" s="17"/>
      <c r="T92" s="12"/>
      <c r="U92" s="12"/>
      <c r="V92" s="12"/>
      <c r="W92" s="12"/>
      <c r="X92" s="12"/>
      <c r="Y92" s="12"/>
      <c r="Z92" s="12"/>
    </row>
    <row r="93" spans="1:26" s="16" customFormat="1" ht="14.4" hidden="1" x14ac:dyDescent="0.25">
      <c r="A93" s="12"/>
      <c r="B93" s="12"/>
      <c r="F93" s="121" t="s">
        <v>205</v>
      </c>
      <c r="H93" s="227" t="s">
        <v>233</v>
      </c>
      <c r="I93" s="228"/>
      <c r="J93" s="228"/>
      <c r="K93" s="228"/>
      <c r="L93" s="228"/>
      <c r="M93" s="19"/>
      <c r="N93" s="19"/>
      <c r="R93" s="17"/>
      <c r="S93" s="17"/>
      <c r="T93" s="12"/>
      <c r="U93" s="12"/>
      <c r="V93" s="12"/>
      <c r="W93" s="12"/>
      <c r="X93" s="12"/>
      <c r="Y93" s="12"/>
      <c r="Z93" s="12"/>
    </row>
    <row r="94" spans="1:26" s="16" customFormat="1" ht="14.4" hidden="1" x14ac:dyDescent="0.25">
      <c r="A94" s="12"/>
      <c r="B94" s="12"/>
      <c r="F94" s="121" t="s">
        <v>204</v>
      </c>
      <c r="H94" s="227" t="s">
        <v>233</v>
      </c>
      <c r="I94" s="228"/>
      <c r="J94" s="228"/>
      <c r="K94" s="228"/>
      <c r="L94" s="228"/>
      <c r="M94" s="19"/>
      <c r="N94" s="19"/>
      <c r="R94" s="17"/>
      <c r="S94" s="17"/>
      <c r="T94" s="12"/>
      <c r="U94" s="12"/>
      <c r="V94" s="12"/>
      <c r="W94" s="12"/>
      <c r="X94" s="12"/>
      <c r="Y94" s="12"/>
      <c r="Z94" s="12"/>
    </row>
    <row r="95" spans="1:26" s="16" customFormat="1" hidden="1" x14ac:dyDescent="0.25">
      <c r="A95" s="12"/>
      <c r="B95" s="12"/>
      <c r="F95" s="19"/>
      <c r="J95" s="19"/>
      <c r="K95" s="19"/>
      <c r="L95" s="19"/>
      <c r="M95" s="19"/>
      <c r="N95" s="19"/>
      <c r="R95" s="17"/>
      <c r="S95" s="17"/>
      <c r="T95" s="12"/>
      <c r="U95" s="12"/>
      <c r="V95" s="12"/>
      <c r="W95" s="12"/>
      <c r="X95" s="12"/>
      <c r="Y95" s="12"/>
      <c r="Z95" s="12"/>
    </row>
    <row r="96" spans="1:26" s="16" customFormat="1" hidden="1" x14ac:dyDescent="0.25">
      <c r="A96" s="12"/>
      <c r="B96" s="12"/>
      <c r="F96" s="52" t="s">
        <v>138</v>
      </c>
      <c r="J96" s="19"/>
      <c r="K96" s="19"/>
      <c r="L96" s="19"/>
      <c r="M96" s="19"/>
      <c r="N96" s="19"/>
      <c r="R96" s="17"/>
      <c r="S96" s="17"/>
      <c r="T96" s="12"/>
      <c r="U96" s="12"/>
      <c r="V96" s="12"/>
      <c r="W96" s="12"/>
      <c r="X96" s="12"/>
      <c r="Y96" s="12"/>
      <c r="Z96" s="12"/>
    </row>
    <row r="97" spans="1:26" s="16" customFormat="1" hidden="1" x14ac:dyDescent="0.25">
      <c r="A97" s="12"/>
      <c r="B97" s="12"/>
      <c r="F97" s="52" t="s">
        <v>143</v>
      </c>
      <c r="J97" s="19"/>
      <c r="K97" s="19"/>
      <c r="L97" s="19"/>
      <c r="M97" s="19"/>
      <c r="N97" s="19"/>
      <c r="R97" s="17"/>
      <c r="S97" s="17"/>
      <c r="T97" s="12"/>
      <c r="U97" s="12"/>
      <c r="V97" s="12"/>
      <c r="W97" s="12"/>
      <c r="X97" s="12"/>
      <c r="Y97" s="12"/>
      <c r="Z97" s="12"/>
    </row>
    <row r="98" spans="1:26" s="16" customFormat="1" hidden="1" x14ac:dyDescent="0.25">
      <c r="A98" s="12"/>
      <c r="B98" s="12"/>
      <c r="F98" s="52" t="s">
        <v>140</v>
      </c>
      <c r="J98" s="19"/>
      <c r="K98" s="19"/>
      <c r="L98" s="19"/>
      <c r="M98" s="19"/>
      <c r="N98" s="19"/>
      <c r="R98" s="17"/>
      <c r="S98" s="17"/>
      <c r="T98" s="12"/>
      <c r="U98" s="12"/>
      <c r="V98" s="12"/>
      <c r="W98" s="12"/>
      <c r="X98" s="12"/>
      <c r="Y98" s="12"/>
      <c r="Z98" s="12"/>
    </row>
    <row r="99" spans="1:26" s="16" customFormat="1" hidden="1" x14ac:dyDescent="0.25">
      <c r="A99" s="12"/>
      <c r="B99" s="12"/>
      <c r="F99" s="52" t="s">
        <v>141</v>
      </c>
      <c r="J99" s="19"/>
      <c r="K99" s="19"/>
      <c r="L99" s="19"/>
      <c r="M99" s="19"/>
      <c r="N99" s="19"/>
      <c r="R99" s="17"/>
      <c r="S99" s="17"/>
      <c r="T99" s="12"/>
      <c r="U99" s="12"/>
      <c r="V99" s="12"/>
      <c r="W99" s="12"/>
      <c r="X99" s="12"/>
      <c r="Y99" s="12"/>
      <c r="Z99" s="12"/>
    </row>
    <row r="100" spans="1:26" s="16" customFormat="1" hidden="1" x14ac:dyDescent="0.25">
      <c r="A100" s="12"/>
      <c r="B100" s="12"/>
      <c r="F100" s="52" t="s">
        <v>142</v>
      </c>
      <c r="J100" s="19"/>
      <c r="K100" s="19"/>
      <c r="L100" s="19"/>
      <c r="M100" s="19"/>
      <c r="N100" s="19"/>
      <c r="R100" s="17"/>
      <c r="S100" s="17"/>
      <c r="T100" s="12"/>
      <c r="U100" s="12"/>
      <c r="V100" s="12"/>
      <c r="W100" s="12"/>
      <c r="X100" s="12"/>
      <c r="Y100" s="12"/>
      <c r="Z100" s="12"/>
    </row>
    <row r="101" spans="1:26" s="16" customFormat="1" hidden="1" x14ac:dyDescent="0.25">
      <c r="A101" s="12"/>
      <c r="B101" s="12"/>
      <c r="F101" s="52"/>
      <c r="J101" s="19"/>
      <c r="K101" s="19"/>
      <c r="L101" s="19"/>
      <c r="M101" s="19"/>
      <c r="N101" s="19"/>
      <c r="R101" s="17"/>
      <c r="S101" s="17"/>
      <c r="T101" s="12"/>
      <c r="U101" s="12"/>
      <c r="V101" s="12"/>
      <c r="W101" s="12"/>
      <c r="X101" s="12"/>
      <c r="Y101" s="12"/>
      <c r="Z101" s="12"/>
    </row>
    <row r="102" spans="1:26" s="16" customFormat="1" hidden="1" x14ac:dyDescent="0.25">
      <c r="A102" s="12"/>
      <c r="B102" s="12"/>
      <c r="F102" s="52" t="s">
        <v>21</v>
      </c>
      <c r="J102" s="19"/>
      <c r="K102" s="19"/>
      <c r="L102" s="19"/>
      <c r="M102" s="19"/>
      <c r="N102" s="19"/>
      <c r="R102" s="17"/>
      <c r="S102" s="17"/>
      <c r="T102" s="12"/>
      <c r="U102" s="12"/>
      <c r="V102" s="12"/>
      <c r="W102" s="12"/>
      <c r="X102" s="12"/>
      <c r="Y102" s="12"/>
      <c r="Z102" s="12"/>
    </row>
    <row r="103" spans="1:26" s="16" customFormat="1" hidden="1" x14ac:dyDescent="0.25">
      <c r="A103" s="12"/>
      <c r="B103" s="12"/>
      <c r="F103" s="52" t="s">
        <v>166</v>
      </c>
      <c r="J103" s="19"/>
      <c r="K103" s="19"/>
      <c r="L103" s="19"/>
      <c r="M103" s="19"/>
      <c r="N103" s="19"/>
      <c r="R103" s="17"/>
      <c r="S103" s="17"/>
      <c r="T103" s="12"/>
      <c r="U103" s="12"/>
      <c r="V103" s="12"/>
      <c r="W103" s="12"/>
      <c r="X103" s="12"/>
      <c r="Y103" s="12"/>
      <c r="Z103" s="12"/>
    </row>
    <row r="104" spans="1:26" s="16" customFormat="1" hidden="1" x14ac:dyDescent="0.25">
      <c r="A104" s="12"/>
      <c r="B104" s="12"/>
      <c r="F104" s="52" t="s">
        <v>167</v>
      </c>
      <c r="J104" s="19"/>
      <c r="K104" s="19"/>
      <c r="L104" s="19"/>
      <c r="M104" s="19"/>
      <c r="N104" s="19"/>
      <c r="R104" s="17"/>
      <c r="S104" s="17"/>
      <c r="T104" s="12"/>
      <c r="U104" s="12"/>
      <c r="V104" s="12"/>
      <c r="W104" s="12"/>
      <c r="X104" s="12"/>
      <c r="Y104" s="12"/>
      <c r="Z104" s="12"/>
    </row>
    <row r="105" spans="1:26" s="16" customFormat="1" hidden="1" x14ac:dyDescent="0.25">
      <c r="A105" s="12"/>
      <c r="B105" s="12"/>
      <c r="F105" s="52" t="s">
        <v>168</v>
      </c>
      <c r="J105" s="19"/>
      <c r="K105" s="19"/>
      <c r="L105" s="19"/>
      <c r="M105" s="19"/>
      <c r="N105" s="19"/>
      <c r="R105" s="17"/>
      <c r="S105" s="17"/>
      <c r="T105" s="12"/>
      <c r="U105" s="12"/>
      <c r="V105" s="12"/>
      <c r="W105" s="12"/>
      <c r="X105" s="12"/>
      <c r="Y105" s="12"/>
      <c r="Z105" s="12"/>
    </row>
    <row r="106" spans="1:26" s="16" customFormat="1" hidden="1" x14ac:dyDescent="0.25">
      <c r="A106" s="12"/>
      <c r="B106" s="12"/>
      <c r="F106" s="52" t="s">
        <v>169</v>
      </c>
      <c r="J106" s="19"/>
      <c r="K106" s="19"/>
      <c r="L106" s="19"/>
      <c r="M106" s="19"/>
      <c r="N106" s="19"/>
      <c r="R106" s="17"/>
      <c r="S106" s="17"/>
      <c r="T106" s="12"/>
      <c r="U106" s="12"/>
      <c r="V106" s="12"/>
      <c r="W106" s="12"/>
      <c r="X106" s="12"/>
      <c r="Y106" s="12"/>
      <c r="Z106" s="12"/>
    </row>
    <row r="107" spans="1:26" s="16" customFormat="1" hidden="1" x14ac:dyDescent="0.25">
      <c r="A107" s="12"/>
      <c r="B107" s="12"/>
      <c r="F107" s="52" t="s">
        <v>170</v>
      </c>
      <c r="J107" s="19"/>
      <c r="K107" s="19"/>
      <c r="L107" s="19"/>
      <c r="M107" s="19"/>
      <c r="N107" s="19"/>
      <c r="R107" s="17"/>
      <c r="S107" s="17"/>
      <c r="T107" s="12"/>
      <c r="U107" s="12"/>
      <c r="V107" s="12"/>
      <c r="W107" s="12"/>
      <c r="X107" s="12"/>
      <c r="Y107" s="12"/>
      <c r="Z107" s="12"/>
    </row>
    <row r="108" spans="1:26" s="16" customFormat="1" hidden="1" x14ac:dyDescent="0.25">
      <c r="A108" s="12"/>
      <c r="B108" s="12"/>
      <c r="F108" s="52"/>
      <c r="J108" s="19"/>
      <c r="K108" s="19"/>
      <c r="L108" s="19"/>
      <c r="M108" s="19"/>
      <c r="N108" s="19"/>
      <c r="R108" s="17"/>
      <c r="S108" s="17"/>
      <c r="T108" s="12"/>
      <c r="U108" s="12"/>
      <c r="V108" s="12"/>
      <c r="W108" s="12"/>
      <c r="X108" s="12"/>
      <c r="Y108" s="12"/>
      <c r="Z108" s="12"/>
    </row>
    <row r="109" spans="1:26" hidden="1" x14ac:dyDescent="0.25">
      <c r="F109" s="19">
        <v>1</v>
      </c>
      <c r="J109" s="19"/>
      <c r="K109" s="19"/>
      <c r="L109" s="19"/>
      <c r="M109" s="19"/>
      <c r="N109" s="19"/>
    </row>
    <row r="110" spans="1:26" s="16" customFormat="1" hidden="1" x14ac:dyDescent="0.25">
      <c r="A110" s="12"/>
      <c r="B110" s="12"/>
      <c r="F110" s="19">
        <v>2</v>
      </c>
      <c r="J110" s="19"/>
      <c r="K110" s="19"/>
      <c r="L110" s="19"/>
      <c r="M110" s="19"/>
      <c r="N110" s="19"/>
      <c r="R110" s="17"/>
      <c r="S110" s="17"/>
      <c r="T110" s="12"/>
      <c r="U110" s="12"/>
      <c r="V110" s="12"/>
      <c r="W110" s="12"/>
      <c r="X110" s="12"/>
      <c r="Y110" s="12"/>
      <c r="Z110" s="12"/>
    </row>
    <row r="111" spans="1:26" s="16" customFormat="1" hidden="1" x14ac:dyDescent="0.25">
      <c r="A111" s="12"/>
      <c r="B111" s="12"/>
      <c r="F111" s="19">
        <v>3</v>
      </c>
      <c r="J111" s="19"/>
      <c r="K111" s="19"/>
      <c r="L111" s="19"/>
      <c r="M111" s="19"/>
      <c r="N111" s="19"/>
      <c r="R111" s="17"/>
      <c r="S111" s="17"/>
      <c r="T111" s="12"/>
      <c r="U111" s="12"/>
      <c r="V111" s="12"/>
      <c r="W111" s="12"/>
      <c r="X111" s="12"/>
      <c r="Y111" s="12"/>
      <c r="Z111" s="12"/>
    </row>
    <row r="112" spans="1:26" s="16" customFormat="1" hidden="1" x14ac:dyDescent="0.25">
      <c r="A112" s="12"/>
      <c r="B112" s="12"/>
      <c r="F112" s="19">
        <v>4</v>
      </c>
      <c r="J112" s="19"/>
      <c r="K112" s="19"/>
      <c r="L112" s="19"/>
      <c r="M112" s="19"/>
      <c r="N112" s="19"/>
      <c r="R112" s="17"/>
      <c r="S112" s="17"/>
      <c r="T112" s="12"/>
      <c r="U112" s="12"/>
      <c r="V112" s="12"/>
      <c r="W112" s="12"/>
      <c r="X112" s="12"/>
      <c r="Y112" s="12"/>
      <c r="Z112" s="12"/>
    </row>
    <row r="113" spans="1:26" s="16" customFormat="1" hidden="1" x14ac:dyDescent="0.25">
      <c r="A113" s="12"/>
      <c r="B113" s="12"/>
      <c r="F113" s="19">
        <v>5</v>
      </c>
      <c r="J113" s="19"/>
      <c r="K113" s="19"/>
      <c r="L113" s="19"/>
      <c r="M113" s="19"/>
      <c r="N113" s="19"/>
      <c r="R113" s="17"/>
      <c r="S113" s="17"/>
      <c r="T113" s="12"/>
      <c r="U113" s="12"/>
      <c r="V113" s="12"/>
      <c r="W113" s="12"/>
      <c r="X113" s="12"/>
      <c r="Y113" s="12"/>
      <c r="Z113" s="12"/>
    </row>
    <row r="114" spans="1:26" s="16" customFormat="1" hidden="1" x14ac:dyDescent="0.25">
      <c r="A114" s="12"/>
      <c r="B114" s="12"/>
      <c r="F114" s="19">
        <v>6</v>
      </c>
      <c r="J114" s="19"/>
      <c r="K114" s="19"/>
      <c r="L114" s="19"/>
      <c r="M114" s="19"/>
      <c r="N114" s="19"/>
      <c r="R114" s="17"/>
      <c r="S114" s="17"/>
      <c r="T114" s="12"/>
      <c r="U114" s="12"/>
      <c r="V114" s="12"/>
      <c r="W114" s="12"/>
      <c r="X114" s="12"/>
      <c r="Y114" s="12"/>
      <c r="Z114" s="12"/>
    </row>
    <row r="115" spans="1:26" s="16" customFormat="1" hidden="1" x14ac:dyDescent="0.25">
      <c r="A115" s="12"/>
      <c r="B115" s="12"/>
      <c r="F115" s="19">
        <v>7</v>
      </c>
      <c r="J115" s="19"/>
      <c r="K115" s="19"/>
      <c r="L115" s="19"/>
      <c r="M115" s="19"/>
      <c r="N115" s="19"/>
      <c r="R115" s="17"/>
      <c r="S115" s="17"/>
      <c r="T115" s="12"/>
      <c r="U115" s="12"/>
      <c r="V115" s="12"/>
      <c r="W115" s="12"/>
      <c r="X115" s="12"/>
      <c r="Y115" s="12"/>
      <c r="Z115" s="12"/>
    </row>
    <row r="116" spans="1:26" s="16" customFormat="1" hidden="1" x14ac:dyDescent="0.25">
      <c r="A116" s="12"/>
      <c r="B116" s="12"/>
      <c r="F116" s="19"/>
      <c r="J116" s="19"/>
      <c r="K116" s="19"/>
      <c r="L116" s="19"/>
      <c r="M116" s="19"/>
      <c r="N116" s="19"/>
      <c r="R116" s="17"/>
      <c r="S116" s="17"/>
      <c r="T116" s="12"/>
      <c r="U116" s="12"/>
      <c r="V116" s="12"/>
      <c r="W116" s="12"/>
      <c r="X116" s="12"/>
      <c r="Y116" s="12"/>
      <c r="Z116" s="12"/>
    </row>
    <row r="117" spans="1:26" hidden="1" x14ac:dyDescent="0.25">
      <c r="F117" s="120" t="s">
        <v>136</v>
      </c>
      <c r="J117" s="52"/>
      <c r="K117" s="52"/>
      <c r="L117" s="52"/>
      <c r="M117" s="52"/>
      <c r="N117" s="52"/>
    </row>
    <row r="118" spans="1:26" s="16" customFormat="1" hidden="1" x14ac:dyDescent="0.25">
      <c r="A118" s="12"/>
      <c r="B118" s="12"/>
      <c r="F118" s="120" t="s">
        <v>137</v>
      </c>
      <c r="J118" s="52"/>
      <c r="K118" s="52"/>
      <c r="L118" s="52"/>
      <c r="M118" s="52"/>
      <c r="N118" s="52"/>
      <c r="R118" s="17"/>
      <c r="S118" s="17"/>
      <c r="T118" s="12"/>
      <c r="U118" s="12"/>
      <c r="V118" s="12"/>
      <c r="W118" s="12"/>
      <c r="X118" s="12"/>
      <c r="Y118" s="12"/>
      <c r="Z118" s="12"/>
    </row>
    <row r="119" spans="1:26" s="16" customFormat="1" hidden="1" x14ac:dyDescent="0.25">
      <c r="A119" s="12"/>
      <c r="B119" s="12"/>
      <c r="H119" s="19"/>
      <c r="J119" s="19"/>
      <c r="K119" s="19"/>
      <c r="L119" s="19"/>
      <c r="M119" s="19"/>
      <c r="N119" s="19"/>
      <c r="R119" s="17"/>
      <c r="S119" s="17"/>
      <c r="T119" s="12"/>
      <c r="U119" s="12"/>
      <c r="V119" s="12"/>
      <c r="W119" s="12"/>
      <c r="X119" s="12"/>
      <c r="Y119" s="12"/>
      <c r="Z119" s="12"/>
    </row>
    <row r="120" spans="1:26" hidden="1" x14ac:dyDescent="0.25">
      <c r="F120" s="118" t="s">
        <v>119</v>
      </c>
      <c r="H120" s="19"/>
      <c r="J120" s="19"/>
      <c r="K120" s="19"/>
      <c r="L120" s="19"/>
      <c r="M120" s="19"/>
      <c r="N120" s="19"/>
    </row>
    <row r="121" spans="1:26" hidden="1" x14ac:dyDescent="0.25">
      <c r="H121" s="19" t="s">
        <v>53</v>
      </c>
      <c r="J121" s="19"/>
      <c r="K121" s="19"/>
      <c r="L121" s="19"/>
      <c r="M121" s="19"/>
      <c r="N121" s="19"/>
    </row>
    <row r="122" spans="1:26" s="16" customFormat="1" hidden="1" x14ac:dyDescent="0.25">
      <c r="A122" s="12"/>
      <c r="B122" s="12"/>
      <c r="H122" s="19"/>
      <c r="J122" s="19"/>
      <c r="K122" s="19"/>
      <c r="L122" s="19"/>
      <c r="M122" s="19"/>
      <c r="N122" s="19"/>
      <c r="R122" s="17"/>
      <c r="S122" s="17"/>
      <c r="T122" s="12"/>
      <c r="U122" s="12"/>
      <c r="V122" s="12"/>
      <c r="W122" s="12"/>
      <c r="X122" s="12"/>
      <c r="Y122" s="12"/>
      <c r="Z122" s="12"/>
    </row>
    <row r="123" spans="1:26" ht="14.4" hidden="1" x14ac:dyDescent="0.3">
      <c r="F123" s="100"/>
      <c r="H123" s="123" t="s">
        <v>40</v>
      </c>
      <c r="J123" s="29"/>
      <c r="K123" s="29"/>
      <c r="L123" s="29"/>
      <c r="M123" s="29"/>
      <c r="N123" s="29"/>
    </row>
    <row r="124" spans="1:26" s="16" customFormat="1" ht="14.4" hidden="1" x14ac:dyDescent="0.3">
      <c r="A124" s="12"/>
      <c r="B124" s="12"/>
      <c r="F124" s="101"/>
      <c r="H124" s="123" t="s">
        <v>173</v>
      </c>
      <c r="J124" s="29"/>
      <c r="K124" s="29"/>
      <c r="L124" s="29"/>
      <c r="M124" s="29"/>
      <c r="N124" s="29"/>
      <c r="R124" s="17"/>
      <c r="S124" s="17"/>
      <c r="T124" s="12"/>
      <c r="U124" s="12"/>
      <c r="V124" s="12"/>
      <c r="W124" s="12"/>
      <c r="X124" s="12"/>
      <c r="Y124" s="12"/>
      <c r="Z124" s="12"/>
    </row>
    <row r="125" spans="1:26" s="16" customFormat="1" ht="14.4" hidden="1" x14ac:dyDescent="0.3">
      <c r="A125" s="12"/>
      <c r="B125" s="12"/>
      <c r="F125" s="101"/>
      <c r="H125" s="123" t="s">
        <v>29</v>
      </c>
      <c r="J125" s="29"/>
      <c r="K125" s="29"/>
      <c r="L125" s="29"/>
      <c r="M125" s="29"/>
      <c r="N125" s="29"/>
      <c r="R125" s="17"/>
      <c r="S125" s="17"/>
      <c r="T125" s="12"/>
      <c r="U125" s="12"/>
      <c r="V125" s="12"/>
      <c r="W125" s="12"/>
      <c r="X125" s="12"/>
      <c r="Y125" s="12"/>
      <c r="Z125" s="12"/>
    </row>
    <row r="126" spans="1:26" s="16" customFormat="1" ht="14.4" hidden="1" x14ac:dyDescent="0.3">
      <c r="A126" s="12"/>
      <c r="B126" s="12"/>
      <c r="F126" s="101"/>
      <c r="H126" s="123" t="s">
        <v>221</v>
      </c>
      <c r="J126" s="29"/>
      <c r="K126" s="29"/>
      <c r="L126" s="29"/>
      <c r="M126" s="29"/>
      <c r="N126" s="29"/>
      <c r="R126" s="17"/>
      <c r="S126" s="17"/>
      <c r="T126" s="12"/>
      <c r="U126" s="12"/>
      <c r="V126" s="12"/>
      <c r="W126" s="12"/>
      <c r="X126" s="12"/>
      <c r="Y126" s="12"/>
      <c r="Z126" s="12"/>
    </row>
    <row r="127" spans="1:26" s="16" customFormat="1" ht="14.4" hidden="1" x14ac:dyDescent="0.3">
      <c r="A127" s="12"/>
      <c r="B127" s="12"/>
      <c r="F127" s="102"/>
      <c r="H127" s="123" t="s">
        <v>30</v>
      </c>
      <c r="J127" s="29"/>
      <c r="K127" s="29"/>
      <c r="L127" s="29"/>
      <c r="M127" s="29"/>
      <c r="N127" s="29"/>
      <c r="R127" s="17"/>
      <c r="S127" s="17"/>
      <c r="T127" s="12"/>
      <c r="U127" s="12"/>
      <c r="V127" s="12"/>
      <c r="W127" s="12"/>
      <c r="X127" s="12"/>
      <c r="Y127" s="12"/>
      <c r="Z127" s="12"/>
    </row>
    <row r="128" spans="1:26" s="16" customFormat="1" ht="14.4" hidden="1" x14ac:dyDescent="0.3">
      <c r="A128" s="12"/>
      <c r="B128" s="12"/>
      <c r="F128" s="102"/>
      <c r="H128" s="123" t="s">
        <v>41</v>
      </c>
      <c r="J128" s="29"/>
      <c r="K128" s="29"/>
      <c r="L128" s="29"/>
      <c r="M128" s="29"/>
      <c r="N128" s="29"/>
      <c r="R128" s="17"/>
      <c r="S128" s="17"/>
      <c r="T128" s="12"/>
      <c r="U128" s="12"/>
      <c r="V128" s="12"/>
      <c r="W128" s="12"/>
      <c r="X128" s="12"/>
      <c r="Y128" s="12"/>
      <c r="Z128" s="12"/>
    </row>
    <row r="129" spans="1:26" s="16" customFormat="1" ht="14.4" hidden="1" x14ac:dyDescent="0.3">
      <c r="A129" s="12"/>
      <c r="B129" s="12"/>
      <c r="F129" s="102"/>
      <c r="H129" s="123" t="s">
        <v>220</v>
      </c>
      <c r="J129" s="29"/>
      <c r="K129" s="29"/>
      <c r="L129" s="29"/>
      <c r="M129" s="29"/>
      <c r="N129" s="29"/>
      <c r="R129" s="17"/>
      <c r="S129" s="17"/>
      <c r="T129" s="12"/>
      <c r="U129" s="12"/>
      <c r="V129" s="12"/>
      <c r="W129" s="12"/>
      <c r="X129" s="12"/>
      <c r="Y129" s="12"/>
      <c r="Z129" s="12"/>
    </row>
    <row r="130" spans="1:26" s="16" customFormat="1" ht="14.4" hidden="1" x14ac:dyDescent="0.3">
      <c r="A130" s="12"/>
      <c r="B130" s="12"/>
      <c r="F130" s="101"/>
      <c r="H130" s="123" t="s">
        <v>31</v>
      </c>
      <c r="J130" s="29"/>
      <c r="K130" s="29"/>
      <c r="L130" s="29"/>
      <c r="M130" s="29"/>
      <c r="N130" s="29"/>
      <c r="R130" s="17"/>
      <c r="S130" s="17"/>
      <c r="T130" s="12"/>
      <c r="U130" s="12"/>
      <c r="V130" s="12"/>
      <c r="W130" s="12"/>
      <c r="X130" s="12"/>
      <c r="Y130" s="12"/>
      <c r="Z130" s="12"/>
    </row>
    <row r="131" spans="1:26" s="16" customFormat="1" ht="14.4" hidden="1" x14ac:dyDescent="0.3">
      <c r="A131" s="12"/>
      <c r="B131" s="12"/>
      <c r="F131" s="101"/>
      <c r="H131" s="123" t="s">
        <v>32</v>
      </c>
      <c r="J131" s="29"/>
      <c r="K131" s="29"/>
      <c r="L131" s="29"/>
      <c r="M131" s="29"/>
      <c r="N131" s="29"/>
      <c r="R131" s="17"/>
      <c r="S131" s="17"/>
      <c r="T131" s="12"/>
      <c r="U131" s="12"/>
      <c r="V131" s="12"/>
      <c r="W131" s="12"/>
      <c r="X131" s="12"/>
      <c r="Y131" s="12"/>
      <c r="Z131" s="12"/>
    </row>
    <row r="132" spans="1:26" s="16" customFormat="1" ht="14.4" hidden="1" x14ac:dyDescent="0.3">
      <c r="A132" s="12"/>
      <c r="B132" s="12"/>
      <c r="F132" s="101"/>
      <c r="H132" s="123" t="s">
        <v>45</v>
      </c>
      <c r="J132" s="29"/>
      <c r="K132" s="29"/>
      <c r="L132" s="29"/>
      <c r="M132" s="29"/>
      <c r="N132" s="29"/>
      <c r="R132" s="17"/>
      <c r="S132" s="17"/>
      <c r="T132" s="12"/>
      <c r="U132" s="12"/>
      <c r="V132" s="12"/>
      <c r="W132" s="12"/>
      <c r="X132" s="12"/>
      <c r="Y132" s="12"/>
      <c r="Z132" s="12"/>
    </row>
    <row r="133" spans="1:26" s="16" customFormat="1" ht="14.4" hidden="1" x14ac:dyDescent="0.3">
      <c r="A133" s="12"/>
      <c r="B133" s="12"/>
      <c r="F133" s="101"/>
      <c r="H133" s="123" t="s">
        <v>216</v>
      </c>
      <c r="J133" s="29"/>
      <c r="K133" s="29"/>
      <c r="L133" s="29"/>
      <c r="M133" s="29"/>
      <c r="N133" s="29"/>
      <c r="R133" s="17"/>
      <c r="S133" s="17"/>
      <c r="T133" s="12"/>
      <c r="U133" s="12"/>
      <c r="V133" s="12"/>
      <c r="W133" s="12"/>
      <c r="X133" s="12"/>
      <c r="Y133" s="12"/>
      <c r="Z133" s="12"/>
    </row>
    <row r="134" spans="1:26" s="16" customFormat="1" ht="14.4" hidden="1" x14ac:dyDescent="0.3">
      <c r="A134" s="12"/>
      <c r="B134" s="12"/>
      <c r="F134" s="101"/>
      <c r="H134" s="123" t="s">
        <v>217</v>
      </c>
      <c r="J134" s="29"/>
      <c r="K134" s="29"/>
      <c r="L134" s="29"/>
      <c r="M134" s="29"/>
      <c r="N134" s="29"/>
      <c r="R134" s="17"/>
      <c r="S134" s="17"/>
      <c r="T134" s="12"/>
      <c r="U134" s="12"/>
      <c r="V134" s="12"/>
      <c r="W134" s="12"/>
      <c r="X134" s="12"/>
      <c r="Y134" s="12"/>
      <c r="Z134" s="12"/>
    </row>
    <row r="135" spans="1:26" s="16" customFormat="1" ht="14.4" hidden="1" x14ac:dyDescent="0.3">
      <c r="A135" s="12"/>
      <c r="B135" s="12"/>
      <c r="F135" s="101"/>
      <c r="H135" s="123" t="s">
        <v>215</v>
      </c>
      <c r="J135" s="29"/>
      <c r="K135" s="29"/>
      <c r="L135" s="29"/>
      <c r="M135" s="29"/>
      <c r="N135" s="29"/>
      <c r="R135" s="17"/>
      <c r="S135" s="17"/>
      <c r="T135" s="12"/>
      <c r="U135" s="12"/>
      <c r="V135" s="12"/>
      <c r="W135" s="12"/>
      <c r="X135" s="12"/>
      <c r="Y135" s="12"/>
      <c r="Z135" s="12"/>
    </row>
    <row r="136" spans="1:26" s="16" customFormat="1" ht="14.4" hidden="1" x14ac:dyDescent="0.3">
      <c r="A136" s="12"/>
      <c r="B136" s="12"/>
      <c r="F136" s="101"/>
      <c r="H136" s="123" t="s">
        <v>33</v>
      </c>
      <c r="J136" s="29"/>
      <c r="K136" s="29"/>
      <c r="L136" s="29"/>
      <c r="M136" s="29"/>
      <c r="N136" s="29"/>
      <c r="R136" s="17"/>
      <c r="S136" s="17"/>
      <c r="T136" s="12"/>
      <c r="U136" s="12"/>
      <c r="V136" s="12"/>
      <c r="W136" s="12"/>
      <c r="X136" s="12"/>
      <c r="Y136" s="12"/>
      <c r="Z136" s="12"/>
    </row>
    <row r="137" spans="1:26" s="16" customFormat="1" ht="14.4" hidden="1" x14ac:dyDescent="0.3">
      <c r="A137" s="12"/>
      <c r="B137" s="12"/>
      <c r="F137" s="101"/>
      <c r="H137" s="123" t="s">
        <v>196</v>
      </c>
      <c r="J137" s="29"/>
      <c r="K137" s="29"/>
      <c r="L137" s="29"/>
      <c r="M137" s="29"/>
      <c r="N137" s="29"/>
      <c r="R137" s="17"/>
      <c r="S137" s="17"/>
      <c r="T137" s="12"/>
      <c r="U137" s="12"/>
      <c r="V137" s="12"/>
      <c r="W137" s="12"/>
      <c r="X137" s="12"/>
      <c r="Y137" s="12"/>
      <c r="Z137" s="12"/>
    </row>
    <row r="138" spans="1:26" s="16" customFormat="1" ht="14.4" hidden="1" x14ac:dyDescent="0.3">
      <c r="A138" s="12"/>
      <c r="B138" s="12"/>
      <c r="F138" s="101"/>
      <c r="H138" s="123" t="s">
        <v>191</v>
      </c>
      <c r="J138" s="29"/>
      <c r="K138" s="29"/>
      <c r="L138" s="29"/>
      <c r="M138" s="29"/>
      <c r="N138" s="29"/>
      <c r="R138" s="17"/>
      <c r="S138" s="17"/>
      <c r="T138" s="12"/>
      <c r="U138" s="12"/>
      <c r="V138" s="12"/>
      <c r="W138" s="12"/>
      <c r="X138" s="12"/>
      <c r="Y138" s="12"/>
      <c r="Z138" s="12"/>
    </row>
    <row r="139" spans="1:26" s="16" customFormat="1" ht="14.4" hidden="1" x14ac:dyDescent="0.3">
      <c r="A139" s="12"/>
      <c r="B139" s="12"/>
      <c r="F139" s="101"/>
      <c r="H139" s="123" t="s">
        <v>34</v>
      </c>
      <c r="J139" s="29"/>
      <c r="K139" s="29"/>
      <c r="L139" s="29"/>
      <c r="M139" s="29"/>
      <c r="N139" s="29"/>
      <c r="R139" s="17"/>
      <c r="S139" s="17"/>
      <c r="T139" s="12"/>
      <c r="U139" s="12"/>
      <c r="V139" s="12"/>
      <c r="W139" s="12"/>
      <c r="X139" s="12"/>
      <c r="Y139" s="12"/>
      <c r="Z139" s="12"/>
    </row>
    <row r="140" spans="1:26" s="16" customFormat="1" ht="14.4" hidden="1" x14ac:dyDescent="0.3">
      <c r="A140" s="12"/>
      <c r="B140" s="12"/>
      <c r="F140" s="101"/>
      <c r="H140" s="123" t="s">
        <v>214</v>
      </c>
      <c r="J140" s="29"/>
      <c r="K140" s="29"/>
      <c r="L140" s="29"/>
      <c r="M140" s="29"/>
      <c r="N140" s="29"/>
      <c r="R140" s="17"/>
      <c r="S140" s="17"/>
      <c r="T140" s="12"/>
      <c r="U140" s="12"/>
      <c r="V140" s="12"/>
      <c r="W140" s="12"/>
      <c r="X140" s="12"/>
      <c r="Y140" s="12"/>
      <c r="Z140" s="12"/>
    </row>
    <row r="141" spans="1:26" s="16" customFormat="1" ht="14.4" hidden="1" x14ac:dyDescent="0.3">
      <c r="A141" s="12"/>
      <c r="B141" s="12"/>
      <c r="F141" s="101"/>
      <c r="H141" s="123" t="s">
        <v>35</v>
      </c>
      <c r="J141" s="29"/>
      <c r="K141" s="29"/>
      <c r="L141" s="29"/>
      <c r="M141" s="29"/>
      <c r="N141" s="29"/>
      <c r="R141" s="17"/>
      <c r="S141" s="17"/>
      <c r="T141" s="12"/>
      <c r="U141" s="12"/>
      <c r="V141" s="12"/>
      <c r="W141" s="12"/>
      <c r="X141" s="12"/>
      <c r="Y141" s="12"/>
      <c r="Z141" s="12"/>
    </row>
    <row r="142" spans="1:26" s="16" customFormat="1" ht="14.4" hidden="1" x14ac:dyDescent="0.3">
      <c r="A142" s="12"/>
      <c r="B142" s="12"/>
      <c r="F142" s="101"/>
      <c r="H142" s="123" t="s">
        <v>88</v>
      </c>
      <c r="J142" s="29"/>
      <c r="K142" s="29"/>
      <c r="L142" s="29"/>
      <c r="M142" s="29"/>
      <c r="N142" s="29"/>
      <c r="R142" s="17"/>
      <c r="S142" s="17"/>
      <c r="T142" s="12"/>
      <c r="U142" s="12"/>
      <c r="V142" s="12"/>
      <c r="W142" s="12"/>
      <c r="X142" s="12"/>
      <c r="Y142" s="12"/>
      <c r="Z142" s="12"/>
    </row>
    <row r="143" spans="1:26" s="16" customFormat="1" ht="14.4" hidden="1" x14ac:dyDescent="0.3">
      <c r="A143" s="12"/>
      <c r="B143" s="12"/>
      <c r="F143" s="101"/>
      <c r="H143" s="123" t="s">
        <v>105</v>
      </c>
      <c r="J143" s="29"/>
      <c r="K143" s="29"/>
      <c r="L143" s="29"/>
      <c r="M143" s="29"/>
      <c r="N143" s="29"/>
      <c r="R143" s="17"/>
      <c r="S143" s="17"/>
      <c r="T143" s="12"/>
      <c r="U143" s="12"/>
      <c r="V143" s="12"/>
      <c r="W143" s="12"/>
      <c r="X143" s="12"/>
      <c r="Y143" s="12"/>
      <c r="Z143" s="12"/>
    </row>
    <row r="144" spans="1:26" s="16" customFormat="1" ht="14.4" hidden="1" x14ac:dyDescent="0.3">
      <c r="A144" s="12"/>
      <c r="B144" s="12"/>
      <c r="F144" s="101"/>
      <c r="H144" s="123" t="s">
        <v>36</v>
      </c>
      <c r="J144" s="29"/>
      <c r="K144" s="29"/>
      <c r="L144" s="29"/>
      <c r="M144" s="29"/>
      <c r="N144" s="29"/>
      <c r="R144" s="17"/>
      <c r="S144" s="17"/>
      <c r="T144" s="12"/>
      <c r="U144" s="12"/>
      <c r="V144" s="12"/>
      <c r="W144" s="12"/>
      <c r="X144" s="12"/>
      <c r="Y144" s="12"/>
      <c r="Z144" s="12"/>
    </row>
    <row r="145" spans="1:26" s="16" customFormat="1" ht="14.4" hidden="1" x14ac:dyDescent="0.3">
      <c r="A145" s="12"/>
      <c r="B145" s="12"/>
      <c r="F145" s="101"/>
      <c r="H145" s="123" t="s">
        <v>46</v>
      </c>
      <c r="J145" s="29"/>
      <c r="K145" s="29"/>
      <c r="L145" s="29"/>
      <c r="M145" s="29"/>
      <c r="N145" s="29"/>
      <c r="R145" s="17"/>
      <c r="S145" s="17"/>
      <c r="T145" s="12"/>
      <c r="U145" s="12"/>
      <c r="V145" s="12"/>
      <c r="W145" s="12"/>
      <c r="X145" s="12"/>
      <c r="Y145" s="12"/>
      <c r="Z145" s="12"/>
    </row>
    <row r="146" spans="1:26" s="16" customFormat="1" ht="14.4" hidden="1" x14ac:dyDescent="0.3">
      <c r="A146" s="12"/>
      <c r="B146" s="12"/>
      <c r="F146" s="101"/>
      <c r="H146" s="123" t="s">
        <v>52</v>
      </c>
      <c r="J146" s="29"/>
      <c r="K146" s="29"/>
      <c r="L146" s="29"/>
      <c r="M146" s="29"/>
      <c r="N146" s="29"/>
      <c r="R146" s="17"/>
      <c r="S146" s="17"/>
      <c r="T146" s="12"/>
      <c r="U146" s="12"/>
      <c r="V146" s="12"/>
      <c r="W146" s="12"/>
      <c r="X146" s="12"/>
      <c r="Y146" s="12"/>
      <c r="Z146" s="12"/>
    </row>
    <row r="147" spans="1:26" s="16" customFormat="1" ht="14.4" hidden="1" x14ac:dyDescent="0.3">
      <c r="A147" s="12"/>
      <c r="B147" s="12"/>
      <c r="F147" s="101"/>
      <c r="H147" s="123" t="s">
        <v>37</v>
      </c>
      <c r="J147" s="29"/>
      <c r="K147" s="29"/>
      <c r="L147" s="29"/>
      <c r="M147" s="29"/>
      <c r="N147" s="29"/>
      <c r="R147" s="17"/>
      <c r="S147" s="17"/>
      <c r="T147" s="12"/>
      <c r="U147" s="12"/>
      <c r="V147" s="12"/>
      <c r="W147" s="12"/>
      <c r="X147" s="12"/>
      <c r="Y147" s="12"/>
      <c r="Z147" s="12"/>
    </row>
    <row r="148" spans="1:26" s="16" customFormat="1" ht="14.4" hidden="1" x14ac:dyDescent="0.3">
      <c r="A148" s="12"/>
      <c r="B148" s="12"/>
      <c r="F148" s="101"/>
      <c r="H148" s="123" t="s">
        <v>47</v>
      </c>
      <c r="J148" s="29"/>
      <c r="K148" s="29"/>
      <c r="L148" s="29"/>
      <c r="M148" s="29"/>
      <c r="N148" s="29"/>
      <c r="R148" s="17"/>
      <c r="S148" s="17"/>
      <c r="T148" s="12"/>
      <c r="U148" s="12"/>
      <c r="V148" s="12"/>
      <c r="W148" s="12"/>
      <c r="X148" s="12"/>
      <c r="Y148" s="12"/>
      <c r="Z148" s="12"/>
    </row>
    <row r="149" spans="1:26" s="16" customFormat="1" ht="14.4" hidden="1" x14ac:dyDescent="0.3">
      <c r="A149" s="12"/>
      <c r="B149" s="12"/>
      <c r="F149" s="101"/>
      <c r="H149" s="123" t="s">
        <v>38</v>
      </c>
      <c r="J149" s="29"/>
      <c r="K149" s="29"/>
      <c r="L149" s="29"/>
      <c r="M149" s="29"/>
      <c r="N149" s="29"/>
      <c r="R149" s="17"/>
      <c r="S149" s="17"/>
      <c r="T149" s="12"/>
      <c r="U149" s="12"/>
      <c r="V149" s="12"/>
      <c r="W149" s="12"/>
      <c r="X149" s="12"/>
      <c r="Y149" s="12"/>
      <c r="Z149" s="12"/>
    </row>
    <row r="150" spans="1:26" s="16" customFormat="1" ht="14.4" hidden="1" x14ac:dyDescent="0.3">
      <c r="A150" s="12"/>
      <c r="B150" s="12"/>
      <c r="F150" s="101"/>
      <c r="H150" s="123" t="s">
        <v>106</v>
      </c>
      <c r="J150" s="29"/>
      <c r="K150" s="29"/>
      <c r="L150" s="29"/>
      <c r="M150" s="29"/>
      <c r="N150" s="29"/>
      <c r="R150" s="17"/>
      <c r="S150" s="17"/>
      <c r="T150" s="12"/>
      <c r="U150" s="12"/>
      <c r="V150" s="12"/>
      <c r="W150" s="12"/>
      <c r="X150" s="12"/>
      <c r="Y150" s="12"/>
      <c r="Z150" s="12"/>
    </row>
    <row r="151" spans="1:26" s="16" customFormat="1" ht="14.4" hidden="1" x14ac:dyDescent="0.3">
      <c r="A151" s="12"/>
      <c r="B151" s="12"/>
      <c r="F151" s="101"/>
      <c r="H151" s="123" t="s">
        <v>195</v>
      </c>
      <c r="J151" s="29"/>
      <c r="K151" s="29"/>
      <c r="L151" s="29"/>
      <c r="M151" s="29"/>
      <c r="N151" s="29"/>
      <c r="R151" s="17"/>
      <c r="S151" s="17"/>
      <c r="T151" s="12"/>
      <c r="U151" s="12"/>
      <c r="V151" s="12"/>
      <c r="W151" s="12"/>
      <c r="X151" s="12"/>
      <c r="Y151" s="12"/>
      <c r="Z151" s="12"/>
    </row>
    <row r="152" spans="1:26" s="16" customFormat="1" ht="14.4" hidden="1" x14ac:dyDescent="0.3">
      <c r="A152" s="12"/>
      <c r="B152" s="12"/>
      <c r="F152" s="101"/>
      <c r="H152" s="123" t="s">
        <v>49</v>
      </c>
      <c r="J152" s="29"/>
      <c r="K152" s="29"/>
      <c r="L152" s="29"/>
      <c r="M152" s="29"/>
      <c r="N152" s="29"/>
      <c r="R152" s="17"/>
      <c r="S152" s="17"/>
      <c r="T152" s="12"/>
      <c r="U152" s="12"/>
      <c r="V152" s="12"/>
      <c r="W152" s="12"/>
      <c r="X152" s="12"/>
      <c r="Y152" s="12"/>
      <c r="Z152" s="12"/>
    </row>
    <row r="153" spans="1:26" s="16" customFormat="1" ht="14.4" hidden="1" x14ac:dyDescent="0.3">
      <c r="A153" s="12"/>
      <c r="B153" s="12"/>
      <c r="F153" s="101"/>
      <c r="H153" s="123" t="s">
        <v>39</v>
      </c>
      <c r="J153" s="29"/>
      <c r="K153" s="29"/>
      <c r="L153" s="29"/>
      <c r="M153" s="29"/>
      <c r="N153" s="29"/>
      <c r="R153" s="17"/>
      <c r="S153" s="17"/>
      <c r="T153" s="12"/>
      <c r="U153" s="12"/>
      <c r="V153" s="12"/>
      <c r="W153" s="12"/>
      <c r="X153" s="12"/>
      <c r="Y153" s="12"/>
      <c r="Z153" s="12"/>
    </row>
    <row r="154" spans="1:26" s="16" customFormat="1" ht="14.4" hidden="1" x14ac:dyDescent="0.3">
      <c r="A154" s="12"/>
      <c r="B154" s="12"/>
      <c r="F154" s="101"/>
      <c r="H154" s="123" t="s">
        <v>81</v>
      </c>
      <c r="J154" s="29"/>
      <c r="K154" s="29"/>
      <c r="L154" s="29"/>
      <c r="M154" s="29"/>
      <c r="N154" s="29"/>
      <c r="R154" s="17"/>
      <c r="S154" s="17"/>
      <c r="T154" s="12"/>
      <c r="U154" s="12"/>
      <c r="V154" s="12"/>
      <c r="W154" s="12"/>
      <c r="X154" s="12"/>
      <c r="Y154" s="12"/>
      <c r="Z154" s="12"/>
    </row>
    <row r="155" spans="1:26" s="16" customFormat="1" ht="14.4" hidden="1" x14ac:dyDescent="0.3">
      <c r="A155" s="12"/>
      <c r="B155" s="12"/>
      <c r="F155" s="101"/>
      <c r="H155" s="123" t="s">
        <v>82</v>
      </c>
      <c r="J155" s="29"/>
      <c r="K155" s="29"/>
      <c r="L155" s="29"/>
      <c r="M155" s="29"/>
      <c r="N155" s="29"/>
      <c r="R155" s="17"/>
      <c r="S155" s="17"/>
      <c r="T155" s="12"/>
      <c r="U155" s="12"/>
      <c r="V155" s="12"/>
      <c r="W155" s="12"/>
      <c r="X155" s="12"/>
      <c r="Y155" s="12"/>
      <c r="Z155" s="12"/>
    </row>
    <row r="156" spans="1:26" s="16" customFormat="1" ht="14.4" hidden="1" x14ac:dyDescent="0.3">
      <c r="A156" s="12"/>
      <c r="B156" s="12"/>
      <c r="F156" s="101"/>
      <c r="H156" s="123" t="s">
        <v>48</v>
      </c>
      <c r="J156" s="29"/>
      <c r="K156" s="29"/>
      <c r="L156" s="29"/>
      <c r="M156" s="29"/>
      <c r="N156" s="29"/>
      <c r="R156" s="17"/>
      <c r="S156" s="17"/>
      <c r="T156" s="12"/>
      <c r="U156" s="12"/>
      <c r="V156" s="12"/>
      <c r="W156" s="12"/>
      <c r="X156" s="12"/>
      <c r="Y156" s="12"/>
      <c r="Z156" s="12"/>
    </row>
    <row r="157" spans="1:26" s="16" customFormat="1" ht="14.4" hidden="1" x14ac:dyDescent="0.3">
      <c r="A157" s="12"/>
      <c r="B157" s="12"/>
      <c r="F157" s="101"/>
      <c r="H157" s="123" t="s">
        <v>42</v>
      </c>
      <c r="J157" s="29"/>
      <c r="K157" s="29"/>
      <c r="L157" s="29"/>
      <c r="M157" s="29"/>
      <c r="N157" s="29"/>
      <c r="R157" s="17"/>
      <c r="S157" s="17"/>
      <c r="T157" s="12"/>
      <c r="U157" s="12"/>
      <c r="V157" s="12"/>
      <c r="W157" s="12"/>
      <c r="X157" s="12"/>
      <c r="Y157" s="12"/>
      <c r="Z157" s="12"/>
    </row>
    <row r="158" spans="1:26" s="16" customFormat="1" ht="14.4" hidden="1" x14ac:dyDescent="0.3">
      <c r="A158" s="12"/>
      <c r="B158" s="12"/>
      <c r="F158" s="101"/>
      <c r="H158" s="123" t="s">
        <v>43</v>
      </c>
      <c r="J158" s="29"/>
      <c r="K158" s="29"/>
      <c r="L158" s="29"/>
      <c r="M158" s="29"/>
      <c r="N158" s="29"/>
      <c r="R158" s="17"/>
      <c r="S158" s="17"/>
      <c r="T158" s="12"/>
      <c r="U158" s="12"/>
      <c r="V158" s="12"/>
      <c r="W158" s="12"/>
      <c r="X158" s="12"/>
      <c r="Y158" s="12"/>
      <c r="Z158" s="12"/>
    </row>
    <row r="159" spans="1:26" s="16" customFormat="1" ht="14.4" hidden="1" x14ac:dyDescent="0.3">
      <c r="A159" s="12"/>
      <c r="B159" s="12"/>
      <c r="F159" s="101"/>
      <c r="H159" s="123" t="s">
        <v>44</v>
      </c>
      <c r="J159" s="18"/>
      <c r="K159" s="18"/>
      <c r="L159" s="18"/>
      <c r="M159" s="18"/>
      <c r="N159" s="18"/>
      <c r="R159" s="17"/>
      <c r="S159" s="17"/>
      <c r="T159" s="12"/>
      <c r="U159" s="12"/>
      <c r="V159" s="12"/>
      <c r="W159" s="12"/>
      <c r="X159" s="12"/>
      <c r="Y159" s="12"/>
      <c r="Z159" s="12"/>
    </row>
    <row r="160" spans="1:26" ht="14.4" hidden="1" x14ac:dyDescent="0.3">
      <c r="F160" s="101"/>
      <c r="H160" s="123" t="s">
        <v>50</v>
      </c>
      <c r="J160" s="87"/>
      <c r="K160" s="87"/>
      <c r="L160" s="87"/>
      <c r="M160" s="87"/>
      <c r="N160" s="87"/>
    </row>
    <row r="161" spans="3:19" ht="14.4" hidden="1" x14ac:dyDescent="0.3">
      <c r="F161" s="101"/>
      <c r="H161" s="123" t="s">
        <v>51</v>
      </c>
      <c r="J161" s="87"/>
      <c r="K161" s="87"/>
      <c r="L161" s="87"/>
      <c r="M161" s="87"/>
      <c r="N161" s="87"/>
    </row>
    <row r="162" spans="3:19" ht="14.4" hidden="1" x14ac:dyDescent="0.3">
      <c r="F162" s="101"/>
      <c r="H162" s="123" t="s">
        <v>197</v>
      </c>
      <c r="J162" s="87"/>
      <c r="K162" s="87"/>
      <c r="L162" s="87"/>
      <c r="M162" s="87"/>
      <c r="N162" s="87"/>
    </row>
    <row r="163" spans="3:19" ht="14.4" hidden="1" x14ac:dyDescent="0.3">
      <c r="F163" s="101"/>
      <c r="H163" s="29"/>
      <c r="J163" s="87"/>
      <c r="K163" s="87"/>
      <c r="L163" s="87"/>
      <c r="M163" s="87"/>
      <c r="N163" s="87"/>
    </row>
    <row r="164" spans="3:19" hidden="1" x14ac:dyDescent="0.25">
      <c r="C164" s="12"/>
      <c r="D164" s="12"/>
      <c r="E164" s="12"/>
      <c r="F164" s="12"/>
      <c r="G164" s="12"/>
      <c r="J164" s="16"/>
      <c r="K164" s="16"/>
      <c r="L164" s="16"/>
      <c r="M164" s="16"/>
      <c r="N164" s="16"/>
      <c r="P164" s="17"/>
      <c r="Q164" s="12"/>
      <c r="R164" s="12"/>
      <c r="S164" s="12"/>
    </row>
    <row r="165" spans="3:19" hidden="1" x14ac:dyDescent="0.25">
      <c r="C165" s="12"/>
      <c r="D165" s="12"/>
      <c r="E165" s="12"/>
      <c r="F165" s="200" t="s">
        <v>231</v>
      </c>
      <c r="G165" s="12"/>
      <c r="H165" s="12"/>
      <c r="J165" s="16"/>
      <c r="K165" s="16"/>
      <c r="L165" s="16"/>
      <c r="M165" s="16"/>
      <c r="N165" s="16"/>
      <c r="P165" s="17"/>
      <c r="Q165" s="12"/>
      <c r="R165" s="12"/>
      <c r="S165" s="12"/>
    </row>
    <row r="166" spans="3:19" hidden="1" x14ac:dyDescent="0.25">
      <c r="F166" s="200" t="s">
        <v>232</v>
      </c>
      <c r="H166" s="12"/>
    </row>
    <row r="167" spans="3:19" hidden="1" x14ac:dyDescent="0.25">
      <c r="F167" s="194" t="s">
        <v>222</v>
      </c>
    </row>
    <row r="168" spans="3:19" hidden="1" x14ac:dyDescent="0.25"/>
    <row r="169" spans="3:19" hidden="1" x14ac:dyDescent="0.25"/>
    <row r="170" spans="3:19" ht="13.8" hidden="1" x14ac:dyDescent="0.25">
      <c r="F170" s="87" t="s">
        <v>144</v>
      </c>
    </row>
    <row r="171" spans="3:19" ht="13.8" hidden="1" x14ac:dyDescent="0.25">
      <c r="F171" s="87" t="s">
        <v>145</v>
      </c>
    </row>
    <row r="172" spans="3:19" ht="13.8" hidden="1" x14ac:dyDescent="0.25">
      <c r="F172" s="87" t="s">
        <v>146</v>
      </c>
    </row>
    <row r="173" spans="3:19" ht="13.8" hidden="1" x14ac:dyDescent="0.25">
      <c r="F173" s="87" t="s">
        <v>147</v>
      </c>
    </row>
    <row r="174" spans="3:19" ht="13.8" hidden="1" x14ac:dyDescent="0.25">
      <c r="F174" s="87" t="s">
        <v>148</v>
      </c>
    </row>
    <row r="175" spans="3:19" hidden="1" x14ac:dyDescent="0.25">
      <c r="F175" s="86" t="s">
        <v>118</v>
      </c>
    </row>
    <row r="176" spans="3:19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</sheetData>
  <sheetProtection algorithmName="SHA-512" hashValue="n8xhwp9ECh8dUqPsUsLk+VKeRkB3dyvq4pd4xetDys4VLnORe25Xi4FmUJbhfBaS7wrWswVvGXclQ4/cVUDlkw==" saltValue="y+0YfsUFusYmWxi718ssag==" spinCount="100000" sheet="1" objects="1" scenarios="1"/>
  <mergeCells count="25">
    <mergeCell ref="C62:D62"/>
    <mergeCell ref="F62:H62"/>
    <mergeCell ref="C57:D57"/>
    <mergeCell ref="F57:H57"/>
    <mergeCell ref="C59:D59"/>
    <mergeCell ref="F59:H59"/>
    <mergeCell ref="B1:N1"/>
    <mergeCell ref="B3:N3"/>
    <mergeCell ref="B2:I2"/>
    <mergeCell ref="C55:D55"/>
    <mergeCell ref="F55:H55"/>
    <mergeCell ref="C54:F54"/>
    <mergeCell ref="D4:H4"/>
    <mergeCell ref="D5:F5"/>
    <mergeCell ref="D13:H13"/>
    <mergeCell ref="H7:J7"/>
    <mergeCell ref="H8:J8"/>
    <mergeCell ref="J35:K35"/>
    <mergeCell ref="K54:L54"/>
    <mergeCell ref="M54:N54"/>
    <mergeCell ref="H90:L90"/>
    <mergeCell ref="H91:L91"/>
    <mergeCell ref="H92:L92"/>
    <mergeCell ref="H93:L93"/>
    <mergeCell ref="H94:L94"/>
  </mergeCells>
  <phoneticPr fontId="8" type="noConversion"/>
  <dataValidations count="14">
    <dataValidation allowBlank="1" showInputMessage="1" showErrorMessage="1" sqref="B37:B51 B22:B28" xr:uid="{00000000-0002-0000-0100-000000000000}"/>
    <dataValidation type="list" allowBlank="1" showInputMessage="1" showErrorMessage="1" sqref="D12" xr:uid="{00000000-0002-0000-0100-000001000000}">
      <formula1>$F$169:$F$175</formula1>
    </dataValidation>
    <dataValidation type="list" allowBlank="1" showInputMessage="1" showErrorMessage="1" sqref="F38:F39" xr:uid="{00000000-0002-0000-0100-000002000000}">
      <formula1>$F$83:$F$88</formula1>
    </dataValidation>
    <dataValidation type="list" allowBlank="1" showInputMessage="1" showErrorMessage="1" sqref="F36:F37" xr:uid="{00000000-0002-0000-0100-000003000000}">
      <formula1>$F$116:$F$118</formula1>
    </dataValidation>
    <dataValidation type="list" allowBlank="1" showInputMessage="1" showErrorMessage="1" sqref="F45:F48 F21:F22" xr:uid="{00000000-0002-0000-0100-000004000000}">
      <formula1>$F$101:$F$107</formula1>
    </dataValidation>
    <dataValidation type="list" allowBlank="1" showInputMessage="1" showErrorMessage="1" sqref="F40:F41" xr:uid="{00000000-0002-0000-0100-000005000000}">
      <formula1>$F$89:$F$94</formula1>
    </dataValidation>
    <dataValidation type="list" allowBlank="1" showInputMessage="1" showErrorMessage="1" sqref="F43:F44 F49" xr:uid="{00000000-0002-0000-0100-000006000000}">
      <formula1>$F$74:$F$75</formula1>
    </dataValidation>
    <dataValidation type="list" allowBlank="1" showInputMessage="1" showErrorMessage="1" sqref="F20" xr:uid="{00000000-0002-0000-0100-000007000000}">
      <formula1>$F$119:$F$120</formula1>
    </dataValidation>
    <dataValidation type="list" allowBlank="1" showInputMessage="1" showErrorMessage="1" sqref="F50:F51" xr:uid="{00000000-0002-0000-0100-000008000000}">
      <formula1>$F$169:$F$174</formula1>
    </dataValidation>
    <dataValidation type="list" allowBlank="1" showInputMessage="1" showErrorMessage="1" sqref="F42" xr:uid="{00000000-0002-0000-0100-000009000000}">
      <formula1>$F$76:$F$81</formula1>
    </dataValidation>
    <dataValidation type="list" allowBlank="1" showInputMessage="1" showErrorMessage="1" sqref="F23:F28" xr:uid="{00000000-0002-0000-0100-00000A000000}">
      <formula1>$F$71:$F$73</formula1>
    </dataValidation>
    <dataValidation type="list" allowBlank="1" showInputMessage="1" showErrorMessage="1" sqref="K7" xr:uid="{00000000-0002-0000-0100-00000B000000}">
      <formula1>$F$164:$F$166</formula1>
    </dataValidation>
    <dataValidation type="list" allowBlank="1" showInputMessage="1" showErrorMessage="1" sqref="D11 D20:D28 D36:D51" xr:uid="{00000000-0002-0000-0100-00000C000000}">
      <formula1>$H$122:$H$162</formula1>
    </dataValidation>
    <dataValidation type="list" allowBlank="1" showInputMessage="1" showErrorMessage="1" sqref="H7:J7" xr:uid="{8A611D29-5C9F-4AE9-9FB7-E4A651F8E7EC}">
      <formula1>$F$164:$F$167</formula1>
    </dataValidation>
  </dataValidations>
  <printOptions horizontalCentered="1"/>
  <pageMargins left="0.5" right="0.5" top="0.5" bottom="0.48" header="0.3" footer="0.3"/>
  <pageSetup scale="70" orientation="portrait" r:id="rId1"/>
  <headerFooter>
    <oddFooter>&amp;L&amp;"Arial,Regular"&amp;10BHDDH/DDD&amp;R&amp;"Arial,Regular"&amp;10FY20 Version: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J83"/>
  <sheetViews>
    <sheetView zoomScaleNormal="100" workbookViewId="0">
      <selection activeCell="M7" sqref="M7"/>
    </sheetView>
  </sheetViews>
  <sheetFormatPr defaultColWidth="9.109375" defaultRowHeight="13.2" x14ac:dyDescent="0.25"/>
  <cols>
    <col min="1" max="1" width="2.6640625" style="4" customWidth="1"/>
    <col min="2" max="2" width="45.5546875" style="2" customWidth="1"/>
    <col min="3" max="3" width="11.33203125" style="3" bestFit="1" customWidth="1"/>
    <col min="4" max="4" width="9.6640625" style="4" customWidth="1"/>
    <col min="5" max="5" width="12.5546875" style="4" customWidth="1"/>
    <col min="6" max="9" width="9.6640625" style="4" customWidth="1"/>
    <col min="10" max="10" width="8.5546875" style="4" customWidth="1"/>
    <col min="11" max="16384" width="9.109375" style="4"/>
  </cols>
  <sheetData>
    <row r="1" spans="1:10" ht="13.8" x14ac:dyDescent="0.25">
      <c r="A1" s="231" t="s">
        <v>223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9" customHeight="1" x14ac:dyDescent="0.25"/>
    <row r="3" spans="1:10" s="6" customFormat="1" ht="12.75" customHeight="1" x14ac:dyDescent="0.3">
      <c r="B3" s="2"/>
      <c r="D3" s="232" t="s">
        <v>17</v>
      </c>
      <c r="E3" s="232"/>
      <c r="F3" s="232"/>
      <c r="G3" s="232"/>
      <c r="H3" s="232"/>
      <c r="I3" s="232"/>
    </row>
    <row r="4" spans="1:10" s="6" customFormat="1" x14ac:dyDescent="0.3">
      <c r="A4" s="74" t="s">
        <v>65</v>
      </c>
      <c r="B4" s="2"/>
      <c r="C4" s="7"/>
      <c r="D4" s="9" t="s">
        <v>22</v>
      </c>
      <c r="E4" s="9" t="s">
        <v>18</v>
      </c>
      <c r="F4" s="10" t="s">
        <v>23</v>
      </c>
      <c r="G4" s="10" t="s">
        <v>19</v>
      </c>
      <c r="H4" s="10" t="s">
        <v>20</v>
      </c>
      <c r="I4" s="10" t="s">
        <v>21</v>
      </c>
    </row>
    <row r="5" spans="1:10" s="6" customFormat="1" x14ac:dyDescent="0.3">
      <c r="A5" s="74"/>
      <c r="B5" s="2"/>
      <c r="C5" s="7" t="s">
        <v>97</v>
      </c>
      <c r="D5" s="94" t="s">
        <v>98</v>
      </c>
      <c r="E5" s="94" t="s">
        <v>99</v>
      </c>
      <c r="F5" s="7" t="s">
        <v>100</v>
      </c>
      <c r="G5" s="7" t="s">
        <v>101</v>
      </c>
      <c r="H5" s="7" t="s">
        <v>102</v>
      </c>
      <c r="I5" s="10"/>
    </row>
    <row r="6" spans="1:10" s="6" customFormat="1" x14ac:dyDescent="0.3">
      <c r="A6" s="74"/>
      <c r="B6" s="2"/>
      <c r="C6" s="5" t="s">
        <v>26</v>
      </c>
      <c r="D6" s="94"/>
      <c r="E6" s="94"/>
      <c r="F6" s="7"/>
      <c r="G6" s="7"/>
      <c r="H6" s="7"/>
      <c r="I6" s="10"/>
    </row>
    <row r="7" spans="1:10" s="6" customFormat="1" ht="15" customHeight="1" x14ac:dyDescent="0.3">
      <c r="B7" s="2" t="s">
        <v>9</v>
      </c>
      <c r="C7" s="7" t="s">
        <v>93</v>
      </c>
      <c r="D7" s="103">
        <v>1.88</v>
      </c>
      <c r="E7" s="103">
        <v>2.1800000000000002</v>
      </c>
      <c r="F7" s="103">
        <v>2.61</v>
      </c>
      <c r="G7" s="103">
        <v>3.35</v>
      </c>
      <c r="H7" s="103">
        <v>4.8099999999999996</v>
      </c>
      <c r="I7" s="103">
        <v>8.3699999999999992</v>
      </c>
      <c r="J7" s="8"/>
    </row>
    <row r="8" spans="1:10" s="6" customFormat="1" ht="15" customHeight="1" x14ac:dyDescent="0.3">
      <c r="B8" s="2" t="s">
        <v>10</v>
      </c>
      <c r="C8" s="7" t="s">
        <v>93</v>
      </c>
      <c r="D8" s="103">
        <v>2.95</v>
      </c>
      <c r="E8" s="103">
        <v>3.41</v>
      </c>
      <c r="F8" s="103">
        <v>4.0999999999999996</v>
      </c>
      <c r="G8" s="103">
        <v>5.25</v>
      </c>
      <c r="H8" s="103">
        <v>7.55</v>
      </c>
      <c r="I8" s="103">
        <v>13.13</v>
      </c>
      <c r="J8" s="8"/>
    </row>
    <row r="9" spans="1:10" s="6" customFormat="1" ht="15" customHeight="1" x14ac:dyDescent="0.3">
      <c r="B9" s="2" t="s">
        <v>11</v>
      </c>
      <c r="C9" s="7" t="s">
        <v>27</v>
      </c>
      <c r="D9" s="72"/>
      <c r="E9" s="72"/>
      <c r="F9" s="72"/>
      <c r="G9" s="72"/>
      <c r="H9" s="103">
        <v>22.19</v>
      </c>
      <c r="I9" s="103">
        <v>38.590000000000003</v>
      </c>
      <c r="J9" s="8"/>
    </row>
    <row r="10" spans="1:10" s="6" customFormat="1" ht="15" customHeight="1" x14ac:dyDescent="0.3">
      <c r="B10" s="2" t="s">
        <v>12</v>
      </c>
      <c r="C10" s="7" t="s">
        <v>27</v>
      </c>
      <c r="D10" s="72"/>
      <c r="E10" s="72"/>
      <c r="F10" s="72"/>
      <c r="G10" s="72"/>
      <c r="H10" s="103">
        <v>27.44</v>
      </c>
      <c r="I10" s="103">
        <v>47.72</v>
      </c>
      <c r="J10" s="8"/>
    </row>
    <row r="11" spans="1:10" s="6" customFormat="1" ht="15" customHeight="1" x14ac:dyDescent="0.3">
      <c r="B11" s="2" t="s">
        <v>13</v>
      </c>
      <c r="C11" s="7" t="s">
        <v>93</v>
      </c>
      <c r="D11" s="72"/>
      <c r="E11" s="72"/>
      <c r="F11" s="72"/>
      <c r="G11" s="72"/>
      <c r="H11" s="72"/>
      <c r="I11" s="103">
        <v>6.78</v>
      </c>
      <c r="J11" s="8"/>
    </row>
    <row r="12" spans="1:10" s="6" customFormat="1" ht="15" customHeight="1" x14ac:dyDescent="0.3">
      <c r="B12" s="2" t="s">
        <v>14</v>
      </c>
      <c r="C12" s="7" t="s">
        <v>93</v>
      </c>
      <c r="D12" s="72"/>
      <c r="E12" s="72"/>
      <c r="F12" s="72"/>
      <c r="G12" s="72"/>
      <c r="H12" s="72"/>
      <c r="I12" s="103">
        <v>5.09</v>
      </c>
      <c r="J12" s="8"/>
    </row>
    <row r="13" spans="1:10" s="6" customFormat="1" ht="15" customHeight="1" x14ac:dyDescent="0.3">
      <c r="B13" s="2" t="s">
        <v>115</v>
      </c>
      <c r="C13" s="7" t="s">
        <v>94</v>
      </c>
      <c r="D13" s="72"/>
      <c r="E13" s="72"/>
      <c r="F13" s="72"/>
      <c r="G13" s="72"/>
      <c r="H13" s="72"/>
      <c r="I13" s="103">
        <v>244.08</v>
      </c>
      <c r="J13" s="8"/>
    </row>
    <row r="14" spans="1:10" s="6" customFormat="1" ht="15" customHeight="1" x14ac:dyDescent="0.3">
      <c r="B14" s="2" t="s">
        <v>114</v>
      </c>
      <c r="C14" s="7" t="s">
        <v>111</v>
      </c>
      <c r="D14" s="72"/>
      <c r="E14" s="72"/>
      <c r="F14" s="72"/>
      <c r="G14" s="72"/>
      <c r="H14" s="72"/>
      <c r="I14" s="103">
        <v>35</v>
      </c>
      <c r="J14" s="8"/>
    </row>
    <row r="15" spans="1:10" s="6" customFormat="1" ht="15" customHeight="1" x14ac:dyDescent="0.3">
      <c r="B15" s="2"/>
      <c r="C15" s="7"/>
      <c r="D15" s="111"/>
      <c r="E15" s="111"/>
      <c r="F15" s="111"/>
      <c r="G15" s="111"/>
      <c r="H15" s="111"/>
      <c r="I15" s="103"/>
      <c r="J15" s="8"/>
    </row>
    <row r="16" spans="1:10" s="6" customFormat="1" ht="15" customHeight="1" x14ac:dyDescent="0.3">
      <c r="A16" s="74" t="s">
        <v>130</v>
      </c>
      <c r="B16" s="2"/>
      <c r="C16" s="204" t="s">
        <v>131</v>
      </c>
      <c r="D16" s="111"/>
      <c r="E16" s="111"/>
      <c r="F16" s="111"/>
      <c r="G16" s="111"/>
      <c r="H16" s="111"/>
      <c r="I16" s="117" t="s">
        <v>119</v>
      </c>
      <c r="J16" s="8"/>
    </row>
    <row r="17" spans="1:10" s="6" customFormat="1" ht="15" customHeight="1" x14ac:dyDescent="0.3">
      <c r="B17" s="2"/>
      <c r="C17" s="7" t="s">
        <v>97</v>
      </c>
      <c r="D17" s="111"/>
      <c r="E17" s="111"/>
      <c r="F17" s="111"/>
      <c r="G17" s="111"/>
      <c r="H17" s="111"/>
      <c r="I17" s="7" t="s">
        <v>74</v>
      </c>
      <c r="J17" s="8"/>
    </row>
    <row r="18" spans="1:10" s="6" customFormat="1" ht="15" customHeight="1" x14ac:dyDescent="0.3">
      <c r="B18" s="2" t="s">
        <v>133</v>
      </c>
      <c r="C18" s="7" t="s">
        <v>94</v>
      </c>
      <c r="D18" s="72"/>
      <c r="E18" s="72"/>
      <c r="F18" s="72"/>
      <c r="G18" s="72"/>
      <c r="H18" s="72"/>
      <c r="I18" s="103">
        <v>25.32</v>
      </c>
      <c r="J18" s="8"/>
    </row>
    <row r="19" spans="1:10" s="6" customFormat="1" x14ac:dyDescent="0.25">
      <c r="B19" s="2"/>
      <c r="D19" s="233" t="s">
        <v>17</v>
      </c>
      <c r="E19" s="233"/>
      <c r="F19" s="233"/>
      <c r="G19" s="233"/>
      <c r="H19" s="233"/>
      <c r="I19" s="111"/>
    </row>
    <row r="20" spans="1:10" s="6" customFormat="1" x14ac:dyDescent="0.3">
      <c r="A20" s="74" t="s">
        <v>1</v>
      </c>
      <c r="B20" s="2"/>
      <c r="C20" s="7"/>
      <c r="D20" s="9" t="s">
        <v>121</v>
      </c>
      <c r="E20" s="110" t="s">
        <v>119</v>
      </c>
      <c r="F20" s="113" t="s">
        <v>18</v>
      </c>
      <c r="G20" s="10" t="s">
        <v>19</v>
      </c>
      <c r="H20" s="10" t="s">
        <v>21</v>
      </c>
      <c r="I20" s="9" t="s">
        <v>21</v>
      </c>
    </row>
    <row r="21" spans="1:10" s="6" customFormat="1" x14ac:dyDescent="0.3">
      <c r="A21" s="74"/>
      <c r="C21" s="7" t="s">
        <v>149</v>
      </c>
      <c r="D21" s="94" t="s">
        <v>160</v>
      </c>
      <c r="E21" s="95" t="s">
        <v>161</v>
      </c>
      <c r="F21" s="7" t="s">
        <v>162</v>
      </c>
      <c r="G21" s="7" t="s">
        <v>163</v>
      </c>
      <c r="H21" s="7" t="s">
        <v>164</v>
      </c>
      <c r="I21" s="7" t="s">
        <v>74</v>
      </c>
    </row>
    <row r="22" spans="1:10" s="6" customFormat="1" x14ac:dyDescent="0.3">
      <c r="A22" s="74"/>
      <c r="B22" s="2" t="s">
        <v>2</v>
      </c>
      <c r="C22" s="7" t="s">
        <v>93</v>
      </c>
      <c r="D22" s="114">
        <v>1.26</v>
      </c>
      <c r="E22" s="114">
        <v>1.45</v>
      </c>
      <c r="F22" s="114">
        <v>2.0299999999999998</v>
      </c>
      <c r="G22" s="114">
        <v>3.07</v>
      </c>
      <c r="H22" s="114">
        <v>8.35</v>
      </c>
      <c r="I22" s="72"/>
    </row>
    <row r="23" spans="1:10" s="6" customFormat="1" x14ac:dyDescent="0.3">
      <c r="B23" s="6" t="s">
        <v>129</v>
      </c>
      <c r="C23" s="7" t="s">
        <v>93</v>
      </c>
      <c r="D23" s="72"/>
      <c r="E23" s="72"/>
      <c r="F23" s="72"/>
      <c r="G23" s="72"/>
      <c r="H23" s="72"/>
      <c r="I23" s="114">
        <v>13.13</v>
      </c>
    </row>
    <row r="24" spans="1:10" s="6" customFormat="1" x14ac:dyDescent="0.3">
      <c r="B24" s="2"/>
      <c r="D24" s="232" t="s">
        <v>17</v>
      </c>
      <c r="E24" s="232"/>
      <c r="F24" s="232"/>
      <c r="G24" s="232"/>
      <c r="H24" s="232"/>
      <c r="I24" s="103"/>
      <c r="J24" s="8"/>
    </row>
    <row r="25" spans="1:10" s="6" customFormat="1" x14ac:dyDescent="0.3">
      <c r="B25" s="2"/>
      <c r="C25" s="7"/>
      <c r="D25" s="113" t="s">
        <v>18</v>
      </c>
      <c r="E25" s="113" t="s">
        <v>18</v>
      </c>
      <c r="F25" s="113" t="s">
        <v>20</v>
      </c>
      <c r="G25" s="113" t="s">
        <v>20</v>
      </c>
      <c r="H25" s="112" t="s">
        <v>21</v>
      </c>
      <c r="I25" s="9" t="s">
        <v>21</v>
      </c>
      <c r="J25" s="8"/>
    </row>
    <row r="26" spans="1:10" s="6" customFormat="1" x14ac:dyDescent="0.3">
      <c r="C26" s="7" t="s">
        <v>149</v>
      </c>
      <c r="D26" s="94" t="s">
        <v>160</v>
      </c>
      <c r="E26" s="95" t="s">
        <v>161</v>
      </c>
      <c r="F26" s="7" t="s">
        <v>162</v>
      </c>
      <c r="G26" s="7" t="s">
        <v>163</v>
      </c>
      <c r="H26" s="7" t="s">
        <v>164</v>
      </c>
      <c r="I26" s="7" t="s">
        <v>74</v>
      </c>
      <c r="J26" s="8"/>
    </row>
    <row r="27" spans="1:10" s="6" customFormat="1" x14ac:dyDescent="0.3">
      <c r="B27" s="2" t="s">
        <v>3</v>
      </c>
      <c r="C27" s="7" t="s">
        <v>93</v>
      </c>
      <c r="D27" s="114">
        <v>1.79</v>
      </c>
      <c r="E27" s="114">
        <v>1.79</v>
      </c>
      <c r="F27" s="114">
        <v>4.1100000000000003</v>
      </c>
      <c r="G27" s="114">
        <v>8.4</v>
      </c>
      <c r="H27" s="114">
        <v>8.4</v>
      </c>
      <c r="I27" s="72"/>
      <c r="J27" s="8"/>
    </row>
    <row r="28" spans="1:10" s="6" customFormat="1" x14ac:dyDescent="0.3">
      <c r="B28" s="6" t="s">
        <v>129</v>
      </c>
      <c r="C28" s="7" t="s">
        <v>93</v>
      </c>
      <c r="D28" s="72"/>
      <c r="E28" s="72"/>
      <c r="F28" s="72"/>
      <c r="G28" s="72"/>
      <c r="H28" s="72"/>
      <c r="I28" s="114">
        <v>13.13</v>
      </c>
      <c r="J28" s="8"/>
    </row>
    <row r="29" spans="1:10" s="6" customFormat="1" x14ac:dyDescent="0.3">
      <c r="B29" s="2"/>
      <c r="D29" s="232" t="s">
        <v>17</v>
      </c>
      <c r="E29" s="232"/>
      <c r="F29" s="232"/>
      <c r="G29" s="232"/>
      <c r="H29" s="232"/>
      <c r="I29" s="103"/>
      <c r="J29" s="8"/>
    </row>
    <row r="30" spans="1:10" s="6" customFormat="1" x14ac:dyDescent="0.3">
      <c r="B30" s="2"/>
      <c r="C30" s="7"/>
      <c r="D30" s="9" t="s">
        <v>121</v>
      </c>
      <c r="E30" s="110" t="s">
        <v>119</v>
      </c>
      <c r="F30" s="113" t="s">
        <v>18</v>
      </c>
      <c r="G30" s="113" t="s">
        <v>20</v>
      </c>
      <c r="H30" s="10" t="s">
        <v>21</v>
      </c>
      <c r="I30" s="9" t="s">
        <v>21</v>
      </c>
      <c r="J30" s="8"/>
    </row>
    <row r="31" spans="1:10" s="6" customFormat="1" ht="15" customHeight="1" x14ac:dyDescent="0.3">
      <c r="C31" s="7" t="s">
        <v>149</v>
      </c>
      <c r="D31" s="94" t="s">
        <v>160</v>
      </c>
      <c r="E31" s="95" t="s">
        <v>161</v>
      </c>
      <c r="F31" s="7" t="s">
        <v>162</v>
      </c>
      <c r="G31" s="7" t="s">
        <v>163</v>
      </c>
      <c r="H31" s="7" t="s">
        <v>164</v>
      </c>
      <c r="I31" s="7" t="s">
        <v>74</v>
      </c>
      <c r="J31" s="8"/>
    </row>
    <row r="32" spans="1:10" s="6" customFormat="1" ht="15" customHeight="1" x14ac:dyDescent="0.3">
      <c r="B32" s="2" t="s">
        <v>4</v>
      </c>
      <c r="C32" s="7" t="s">
        <v>0</v>
      </c>
      <c r="D32" s="114">
        <v>27.86</v>
      </c>
      <c r="E32" s="114">
        <v>33.39</v>
      </c>
      <c r="F32" s="114">
        <v>50.33</v>
      </c>
      <c r="G32" s="114">
        <v>107.17</v>
      </c>
      <c r="H32" s="114">
        <v>204.26</v>
      </c>
      <c r="I32" s="72"/>
      <c r="J32" s="8"/>
    </row>
    <row r="33" spans="1:10" s="6" customFormat="1" x14ac:dyDescent="0.3">
      <c r="B33" s="6" t="s">
        <v>129</v>
      </c>
      <c r="C33" s="7" t="s">
        <v>93</v>
      </c>
      <c r="D33" s="72"/>
      <c r="E33" s="72"/>
      <c r="F33" s="72"/>
      <c r="G33" s="72"/>
      <c r="H33" s="72"/>
      <c r="I33" s="114">
        <v>13.13</v>
      </c>
    </row>
    <row r="34" spans="1:10" s="6" customFormat="1" x14ac:dyDescent="0.3">
      <c r="C34" s="7"/>
      <c r="D34" s="114"/>
      <c r="E34" s="114"/>
      <c r="F34" s="114"/>
      <c r="G34" s="114"/>
      <c r="H34" s="114"/>
      <c r="I34" s="114"/>
    </row>
    <row r="35" spans="1:10" s="6" customFormat="1" x14ac:dyDescent="0.3">
      <c r="C35" s="7"/>
      <c r="D35" s="232" t="s">
        <v>17</v>
      </c>
      <c r="E35" s="232"/>
      <c r="F35" s="232"/>
      <c r="G35" s="232"/>
      <c r="H35" s="232"/>
      <c r="I35" s="9" t="s">
        <v>21</v>
      </c>
    </row>
    <row r="36" spans="1:10" s="6" customFormat="1" x14ac:dyDescent="0.3">
      <c r="B36" s="6" t="s">
        <v>175</v>
      </c>
      <c r="C36" s="7" t="s">
        <v>93</v>
      </c>
      <c r="D36" s="72"/>
      <c r="E36" s="72"/>
      <c r="F36" s="72"/>
      <c r="G36" s="72"/>
      <c r="H36" s="72"/>
      <c r="I36" s="114">
        <v>13.13</v>
      </c>
    </row>
    <row r="37" spans="1:10" s="6" customFormat="1" ht="15" customHeight="1" x14ac:dyDescent="0.3">
      <c r="B37" s="2"/>
      <c r="D37" s="232" t="s">
        <v>17</v>
      </c>
      <c r="E37" s="232"/>
      <c r="F37" s="232"/>
      <c r="G37" s="232"/>
      <c r="H37" s="232"/>
      <c r="I37" s="232"/>
    </row>
    <row r="38" spans="1:10" s="6" customFormat="1" x14ac:dyDescent="0.3">
      <c r="A38" s="74" t="s">
        <v>5</v>
      </c>
      <c r="B38" s="2"/>
      <c r="C38" s="7"/>
      <c r="D38" s="9" t="s">
        <v>22</v>
      </c>
      <c r="E38" s="9" t="s">
        <v>18</v>
      </c>
      <c r="F38" s="10" t="s">
        <v>23</v>
      </c>
      <c r="G38" s="10" t="s">
        <v>19</v>
      </c>
      <c r="H38" s="10" t="s">
        <v>20</v>
      </c>
      <c r="I38" s="10" t="s">
        <v>21</v>
      </c>
    </row>
    <row r="39" spans="1:10" s="6" customFormat="1" x14ac:dyDescent="0.3">
      <c r="A39" s="74"/>
      <c r="B39" s="2"/>
      <c r="C39" s="7" t="s">
        <v>97</v>
      </c>
      <c r="D39" s="94" t="s">
        <v>98</v>
      </c>
      <c r="E39" s="94" t="s">
        <v>99</v>
      </c>
      <c r="F39" s="7" t="s">
        <v>100</v>
      </c>
      <c r="G39" s="7" t="s">
        <v>101</v>
      </c>
      <c r="H39" s="7" t="s">
        <v>102</v>
      </c>
      <c r="I39" s="10"/>
    </row>
    <row r="40" spans="1:10" s="6" customFormat="1" x14ac:dyDescent="0.3">
      <c r="A40" s="74"/>
      <c r="B40" s="2"/>
      <c r="C40" s="5" t="s">
        <v>26</v>
      </c>
      <c r="D40" s="9"/>
      <c r="E40" s="9"/>
      <c r="F40" s="10"/>
      <c r="G40" s="10"/>
      <c r="H40" s="10"/>
      <c r="I40" s="10"/>
    </row>
    <row r="41" spans="1:10" s="6" customFormat="1" x14ac:dyDescent="0.3">
      <c r="B41" s="2" t="s">
        <v>6</v>
      </c>
      <c r="C41" s="7" t="s">
        <v>27</v>
      </c>
      <c r="D41" s="103">
        <v>6.68</v>
      </c>
      <c r="E41" s="103">
        <v>7.69</v>
      </c>
      <c r="F41" s="103">
        <v>9.24</v>
      </c>
      <c r="G41" s="103">
        <v>11.81</v>
      </c>
      <c r="H41" s="103">
        <v>16.989999999999998</v>
      </c>
      <c r="I41" s="103">
        <v>32.83</v>
      </c>
      <c r="J41" s="8"/>
    </row>
    <row r="42" spans="1:10" s="6" customFormat="1" ht="15" customHeight="1" x14ac:dyDescent="0.3">
      <c r="B42" s="2" t="s">
        <v>171</v>
      </c>
      <c r="C42" s="7" t="s">
        <v>93</v>
      </c>
      <c r="D42" s="103">
        <v>1.94</v>
      </c>
      <c r="E42" s="103">
        <v>2.2400000000000002</v>
      </c>
      <c r="F42" s="103">
        <v>2.69</v>
      </c>
      <c r="G42" s="103">
        <v>3.44</v>
      </c>
      <c r="H42" s="103">
        <v>4.95</v>
      </c>
      <c r="I42" s="103">
        <v>8.6</v>
      </c>
      <c r="J42" s="8"/>
    </row>
    <row r="43" spans="1:10" s="6" customFormat="1" ht="15" customHeight="1" x14ac:dyDescent="0.3">
      <c r="B43" s="2" t="s">
        <v>7</v>
      </c>
      <c r="C43" s="7" t="s">
        <v>27</v>
      </c>
      <c r="D43" s="72"/>
      <c r="E43" s="72"/>
      <c r="F43" s="72"/>
      <c r="G43" s="72"/>
      <c r="H43" s="72"/>
      <c r="I43" s="103">
        <v>60.18</v>
      </c>
      <c r="J43" s="8"/>
    </row>
    <row r="44" spans="1:10" s="6" customFormat="1" ht="15" customHeight="1" x14ac:dyDescent="0.3">
      <c r="B44" s="2"/>
      <c r="C44" s="7"/>
      <c r="D44" s="7"/>
      <c r="E44" s="7"/>
      <c r="F44" s="7"/>
      <c r="G44" s="7"/>
      <c r="H44" s="7"/>
      <c r="I44" s="103"/>
      <c r="J44" s="8"/>
    </row>
    <row r="45" spans="1:10" s="6" customFormat="1" ht="15" customHeight="1" x14ac:dyDescent="0.3">
      <c r="B45" s="2"/>
      <c r="C45" s="7"/>
      <c r="D45" s="124" t="s">
        <v>159</v>
      </c>
      <c r="E45" s="124" t="s">
        <v>158</v>
      </c>
      <c r="F45" s="124" t="s">
        <v>157</v>
      </c>
      <c r="G45" s="124" t="s">
        <v>156</v>
      </c>
      <c r="H45" s="124" t="s">
        <v>155</v>
      </c>
      <c r="I45" s="103"/>
      <c r="J45" s="8"/>
    </row>
    <row r="46" spans="1:10" s="6" customFormat="1" ht="15" customHeight="1" x14ac:dyDescent="0.3">
      <c r="B46" s="2" t="s">
        <v>172</v>
      </c>
      <c r="C46" s="7" t="s">
        <v>111</v>
      </c>
      <c r="D46" s="103">
        <v>199.9</v>
      </c>
      <c r="E46" s="103">
        <v>275.14999999999998</v>
      </c>
      <c r="F46" s="103">
        <v>353.69</v>
      </c>
      <c r="G46" s="103">
        <v>530.54</v>
      </c>
      <c r="H46" s="103">
        <v>661.27</v>
      </c>
      <c r="I46" s="103"/>
      <c r="J46" s="8"/>
    </row>
    <row r="47" spans="1:10" s="6" customFormat="1" ht="15" customHeight="1" x14ac:dyDescent="0.3">
      <c r="B47" s="2"/>
    </row>
    <row r="48" spans="1:10" s="6" customFormat="1" ht="15" customHeight="1" x14ac:dyDescent="0.25">
      <c r="A48" s="73" t="s">
        <v>66</v>
      </c>
      <c r="B48" s="2"/>
      <c r="C48" s="5" t="s">
        <v>25</v>
      </c>
      <c r="D48" s="232" t="s">
        <v>24</v>
      </c>
      <c r="E48" s="232"/>
      <c r="F48" s="232"/>
      <c r="G48" s="232"/>
      <c r="H48" s="232"/>
      <c r="I48" s="232"/>
    </row>
    <row r="49" spans="1:10" x14ac:dyDescent="0.25">
      <c r="A49" s="1"/>
      <c r="C49" s="7" t="s">
        <v>149</v>
      </c>
      <c r="D49" s="3" t="s">
        <v>150</v>
      </c>
      <c r="E49" s="3" t="s">
        <v>151</v>
      </c>
      <c r="F49" s="3" t="s">
        <v>152</v>
      </c>
      <c r="G49" s="3" t="s">
        <v>153</v>
      </c>
      <c r="H49" s="6" t="s">
        <v>154</v>
      </c>
    </row>
    <row r="50" spans="1:10" x14ac:dyDescent="0.25">
      <c r="A50" s="6" t="s">
        <v>8</v>
      </c>
      <c r="B50" s="6"/>
      <c r="C50" s="7" t="s">
        <v>28</v>
      </c>
      <c r="D50" s="103">
        <v>9.9499999999999993</v>
      </c>
      <c r="E50" s="103">
        <v>9.9499999999999993</v>
      </c>
      <c r="F50" s="103">
        <v>9.9499999999999993</v>
      </c>
      <c r="G50" s="103">
        <v>16.97</v>
      </c>
      <c r="H50" s="103">
        <v>16.97</v>
      </c>
    </row>
    <row r="51" spans="1:10" s="6" customFormat="1" ht="15" customHeight="1" x14ac:dyDescent="0.3">
      <c r="B51" s="2"/>
      <c r="C51" s="7"/>
      <c r="D51" s="8"/>
      <c r="E51" s="8"/>
      <c r="F51" s="8"/>
      <c r="G51" s="8"/>
      <c r="H51" s="8"/>
      <c r="I51" s="8"/>
      <c r="J51" s="8"/>
    </row>
    <row r="52" spans="1:10" s="6" customFormat="1" ht="18" customHeight="1" x14ac:dyDescent="0.3">
      <c r="A52" s="74" t="s">
        <v>15</v>
      </c>
      <c r="B52" s="2"/>
      <c r="C52" s="5" t="s">
        <v>26</v>
      </c>
      <c r="D52" s="8"/>
      <c r="E52" s="8"/>
      <c r="F52" s="8"/>
      <c r="G52" s="8"/>
      <c r="H52" s="8"/>
      <c r="I52" s="204" t="s">
        <v>67</v>
      </c>
      <c r="J52" s="8"/>
    </row>
    <row r="53" spans="1:10" s="6" customFormat="1" x14ac:dyDescent="0.3">
      <c r="B53" s="2" t="s">
        <v>16</v>
      </c>
      <c r="C53" s="7" t="s">
        <v>93</v>
      </c>
      <c r="D53" s="72"/>
      <c r="E53" s="72"/>
      <c r="F53" s="72"/>
      <c r="G53" s="72"/>
      <c r="H53" s="72"/>
      <c r="I53" s="103">
        <v>12.5</v>
      </c>
      <c r="J53" s="8"/>
    </row>
    <row r="54" spans="1:10" s="6" customFormat="1" ht="15" customHeight="1" x14ac:dyDescent="0.3">
      <c r="B54" s="2" t="s">
        <v>85</v>
      </c>
      <c r="C54" s="11" t="s">
        <v>27</v>
      </c>
      <c r="D54" s="72"/>
      <c r="E54" s="72"/>
      <c r="F54" s="72"/>
      <c r="G54" s="72"/>
      <c r="H54" s="72"/>
      <c r="I54" s="103">
        <v>50</v>
      </c>
      <c r="J54" s="8"/>
    </row>
    <row r="55" spans="1:10" s="6" customFormat="1" ht="15" customHeight="1" x14ac:dyDescent="0.3">
      <c r="B55" s="2" t="s">
        <v>87</v>
      </c>
      <c r="C55" s="11" t="s">
        <v>86</v>
      </c>
      <c r="D55" s="72"/>
      <c r="E55" s="72"/>
      <c r="F55" s="72"/>
      <c r="G55" s="72"/>
      <c r="H55" s="72"/>
      <c r="I55" s="8" t="s">
        <v>25</v>
      </c>
      <c r="J55" s="8"/>
    </row>
    <row r="56" spans="1:10" s="6" customFormat="1" ht="15" customHeight="1" x14ac:dyDescent="0.3">
      <c r="B56" s="2"/>
      <c r="C56" s="7"/>
    </row>
    <row r="57" spans="1:10" s="6" customFormat="1" ht="7.5" customHeight="1" x14ac:dyDescent="0.3">
      <c r="B57" s="2"/>
      <c r="C57" s="7"/>
    </row>
    <row r="59" spans="1:10" ht="13.8" x14ac:dyDescent="0.25">
      <c r="A59" s="231" t="s">
        <v>202</v>
      </c>
      <c r="B59" s="231"/>
      <c r="C59" s="231"/>
      <c r="D59" s="231"/>
      <c r="E59" s="231"/>
      <c r="F59" s="231"/>
      <c r="G59" s="231"/>
      <c r="H59" s="231"/>
      <c r="I59" s="231"/>
      <c r="J59" s="231"/>
    </row>
    <row r="61" spans="1:10" x14ac:dyDescent="0.25">
      <c r="A61" s="73" t="s">
        <v>203</v>
      </c>
      <c r="C61" s="7"/>
      <c r="D61" s="124" t="s">
        <v>159</v>
      </c>
      <c r="E61" s="124" t="s">
        <v>158</v>
      </c>
      <c r="F61" s="124" t="s">
        <v>157</v>
      </c>
      <c r="G61" s="124" t="s">
        <v>156</v>
      </c>
      <c r="H61" s="124" t="s">
        <v>155</v>
      </c>
      <c r="I61" s="124" t="s">
        <v>118</v>
      </c>
    </row>
    <row r="62" spans="1:10" x14ac:dyDescent="0.25">
      <c r="C62" s="7" t="s">
        <v>111</v>
      </c>
      <c r="D62" s="103">
        <v>111.54</v>
      </c>
      <c r="E62" s="103">
        <v>134.34</v>
      </c>
      <c r="F62" s="103">
        <v>158.01</v>
      </c>
      <c r="G62" s="103">
        <v>226.92</v>
      </c>
      <c r="H62" s="103">
        <v>226.92</v>
      </c>
      <c r="I62" s="103">
        <v>56.73</v>
      </c>
    </row>
    <row r="68" spans="2:3" x14ac:dyDescent="0.25">
      <c r="B68" s="2" t="s">
        <v>176</v>
      </c>
      <c r="C68" s="151">
        <v>152.02000000000001</v>
      </c>
    </row>
    <row r="69" spans="2:3" x14ac:dyDescent="0.25">
      <c r="B69" s="2" t="s">
        <v>177</v>
      </c>
      <c r="C69" s="151">
        <v>152.02000000000001</v>
      </c>
    </row>
    <row r="70" spans="2:3" x14ac:dyDescent="0.25">
      <c r="B70" s="2" t="s">
        <v>178</v>
      </c>
      <c r="C70" s="151">
        <v>213.85</v>
      </c>
    </row>
    <row r="71" spans="2:3" x14ac:dyDescent="0.25">
      <c r="B71" s="2" t="s">
        <v>179</v>
      </c>
      <c r="C71" s="151">
        <v>344.44</v>
      </c>
    </row>
    <row r="72" spans="2:3" x14ac:dyDescent="0.25">
      <c r="B72" s="2" t="s">
        <v>180</v>
      </c>
      <c r="C72" s="151">
        <v>386.5</v>
      </c>
    </row>
    <row r="73" spans="2:3" x14ac:dyDescent="0.25">
      <c r="B73" s="2" t="s">
        <v>181</v>
      </c>
      <c r="C73" s="151">
        <v>152.02000000000001</v>
      </c>
    </row>
    <row r="74" spans="2:3" x14ac:dyDescent="0.25">
      <c r="B74" s="2" t="s">
        <v>182</v>
      </c>
      <c r="C74" s="151">
        <v>152.02000000000001</v>
      </c>
    </row>
    <row r="75" spans="2:3" x14ac:dyDescent="0.25">
      <c r="B75" s="2" t="s">
        <v>184</v>
      </c>
      <c r="C75" s="151">
        <v>213.85</v>
      </c>
    </row>
    <row r="76" spans="2:3" x14ac:dyDescent="0.25">
      <c r="B76" s="2" t="s">
        <v>183</v>
      </c>
      <c r="C76" s="151">
        <v>344.44</v>
      </c>
    </row>
    <row r="77" spans="2:3" x14ac:dyDescent="0.25">
      <c r="B77" s="2" t="s">
        <v>185</v>
      </c>
      <c r="C77" s="151">
        <v>386.5</v>
      </c>
    </row>
    <row r="78" spans="2:3" x14ac:dyDescent="0.25">
      <c r="B78" s="2" t="s">
        <v>186</v>
      </c>
      <c r="C78" s="151">
        <v>71.63</v>
      </c>
    </row>
    <row r="79" spans="2:3" x14ac:dyDescent="0.25">
      <c r="B79" s="2" t="s">
        <v>187</v>
      </c>
      <c r="C79" s="151">
        <v>87.46</v>
      </c>
    </row>
    <row r="80" spans="2:3" x14ac:dyDescent="0.25">
      <c r="B80" s="2" t="s">
        <v>188</v>
      </c>
      <c r="C80" s="151">
        <v>110.99</v>
      </c>
    </row>
    <row r="81" spans="2:3" x14ac:dyDescent="0.25">
      <c r="B81" s="2" t="s">
        <v>189</v>
      </c>
      <c r="C81" s="151">
        <v>133.04</v>
      </c>
    </row>
    <row r="82" spans="2:3" x14ac:dyDescent="0.25">
      <c r="B82" s="2" t="s">
        <v>190</v>
      </c>
      <c r="C82" s="151">
        <v>133.04</v>
      </c>
    </row>
    <row r="83" spans="2:3" x14ac:dyDescent="0.25">
      <c r="B83" s="2" t="s">
        <v>106</v>
      </c>
      <c r="C83" s="151">
        <v>619.37</v>
      </c>
    </row>
  </sheetData>
  <sheetProtection algorithmName="SHA-512" hashValue="tcwlMylb70PRnoWAB5fwqdDiK5EpzkM+pB8Xh7LB8Ba/N9IOgARiFLmXpWO6h0oKwcdyfIffAa+rcSZoAm1/Bw==" saltValue="Vv1YQs20hVDKB+90ixoe+Q==" spinCount="100000" sheet="1" objects="1" scenarios="1"/>
  <mergeCells count="9">
    <mergeCell ref="A59:J59"/>
    <mergeCell ref="D48:I48"/>
    <mergeCell ref="A1:J1"/>
    <mergeCell ref="D3:I3"/>
    <mergeCell ref="D37:I37"/>
    <mergeCell ref="D19:H19"/>
    <mergeCell ref="D24:H24"/>
    <mergeCell ref="D29:H29"/>
    <mergeCell ref="D35:H35"/>
  </mergeCells>
  <phoneticPr fontId="8" type="noConversion"/>
  <pageMargins left="0.5" right="0.5" top="0.5" bottom="0.5" header="0.3" footer="0.3"/>
  <pageSetup scale="73" orientation="landscape" r:id="rId1"/>
  <headerFooter>
    <oddFooter xml:space="preserve">&amp;L&amp;"Arial,Regular"&amp;10BHDDH/DDD&amp;R&amp;"Arial,Regular"&amp;10FY19 Version: 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PO_Agency Residential</vt:lpstr>
      <vt:lpstr>PO_RICLAS with day</vt:lpstr>
      <vt:lpstr>PO_RICLAS only</vt:lpstr>
      <vt:lpstr>PO_Agency Community</vt:lpstr>
      <vt:lpstr>Addendum 1</vt:lpstr>
      <vt:lpstr>'Addendum 1'!Print_Area</vt:lpstr>
      <vt:lpstr>'PO_Agency Community'!Print_Area</vt:lpstr>
      <vt:lpstr>'PO_Agency Residential'!Print_Area</vt:lpstr>
      <vt:lpstr>'PO_RICLAS only'!Print_Area</vt:lpstr>
      <vt:lpstr>'PO_RICLAS with day'!Print_Area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mpodrazik</dc:creator>
  <cp:lastModifiedBy>Phillips, Donna (BHDDH)</cp:lastModifiedBy>
  <cp:lastPrinted>2020-06-22T13:36:05Z</cp:lastPrinted>
  <dcterms:created xsi:type="dcterms:W3CDTF">2011-06-30T15:12:29Z</dcterms:created>
  <dcterms:modified xsi:type="dcterms:W3CDTF">2021-07-20T13:25:17Z</dcterms:modified>
</cp:coreProperties>
</file>